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Uchwała" sheetId="1" r:id="rId1"/>
  </sheets>
  <definedNames/>
  <calcPr fullCalcOnLoad="1"/>
</workbook>
</file>

<file path=xl/sharedStrings.xml><?xml version="1.0" encoding="utf-8"?>
<sst xmlns="http://schemas.openxmlformats.org/spreadsheetml/2006/main" count="352" uniqueCount="92">
  <si>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</si>
  <si>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</si>
  <si>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</si>
  <si>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</si>
  <si>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</si>
  <si>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</si>
  <si>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</si>
  <si>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</si>
  <si>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</si>
  <si>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</si>
  <si>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</si>
  <si>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</si>
  <si>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</si>
  <si>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</si>
  <si>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</si>
  <si>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</si>
  <si>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</si>
  <si>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</si>
  <si>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</si>
  <si>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</si>
  <si>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(tekst jednolity Dz.U. Nr 142 poz. 1592 z 2001 r. ze zmianami) oraz art. 109 ust 1, art. 124 ust 1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</si>
  <si>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</si>
  <si>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</si>
  <si>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</si>
  <si>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Oświata i wychowanie</t>
  </si>
  <si>
    <t>Rady Powiatu Żagańskiego</t>
  </si>
  <si>
    <t>4010</t>
  </si>
  <si>
    <t>Licea ogólnokształcące</t>
  </si>
  <si>
    <t>075</t>
  </si>
  <si>
    <t>Internaty i bursy szkolne</t>
  </si>
  <si>
    <t>Edukacyjna opieka wychowawcza</t>
  </si>
  <si>
    <t>Zakup materiałów i wyposażenia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</si>
  <si>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</si>
  <si>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</si>
  <si>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</si>
  <si>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</si>
  <si>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2. Zmniejsza się plan wydatków własnych</t>
  </si>
  <si>
    <t>097</t>
  </si>
  <si>
    <t>Wpływy z różnych dochodów</t>
  </si>
  <si>
    <t>Nr 15 poz. 148 ze zmianami) uchwala się co następuje:</t>
  </si>
  <si>
    <t>Powiatowe centra pomocy rodzinie</t>
  </si>
  <si>
    <t>Szkoły zawodowe</t>
  </si>
  <si>
    <t>Zakup energii</t>
  </si>
  <si>
    <t>§ 3</t>
  </si>
  <si>
    <t>§ 4</t>
  </si>
  <si>
    <t>Opieka społeczna</t>
  </si>
  <si>
    <t>Składki na ubezpieczenia społeczne</t>
  </si>
  <si>
    <t>Składki na Fundusz Pracy</t>
  </si>
  <si>
    <t>Specjalne ośrodki szkolno-wychowawcze</t>
  </si>
  <si>
    <t>4210</t>
  </si>
  <si>
    <t>Administracja publiczna</t>
  </si>
  <si>
    <t>4300</t>
  </si>
  <si>
    <t>pkt 1,2,3 ustawy  o  finansach publicznych z dnia 26 listopada 1998 r. (tekst jednolity: Dz.U. z 2003 roku</t>
  </si>
  <si>
    <t>2. Zmniejsza się plan dochodów własnych</t>
  </si>
  <si>
    <t>084</t>
  </si>
  <si>
    <t>Wpływy ze sprzedaży wyrobów i składników majątkowych</t>
  </si>
  <si>
    <t>092</t>
  </si>
  <si>
    <t>Pozostałe odsetki</t>
  </si>
  <si>
    <t>Różne rozliczenia</t>
  </si>
  <si>
    <t>Szkoły podstawowe specjalne</t>
  </si>
  <si>
    <t>Licea profilowane</t>
  </si>
  <si>
    <t>Nagrody i wydatki osobowe niezaliczone do wynagrodzeń</t>
  </si>
  <si>
    <t>292</t>
  </si>
  <si>
    <t>Część oświatowa subwencji ogólnej dla jednostek samorządu</t>
  </si>
  <si>
    <t>terytorialnego</t>
  </si>
  <si>
    <t>Subwencje ogólne z budżetu państwa</t>
  </si>
  <si>
    <t>270</t>
  </si>
  <si>
    <t>Środki na dofinansowanie własnych zadań bieżących gmin</t>
  </si>
  <si>
    <t>(związków gmin), powiatów (związków powiatów), samorządów</t>
  </si>
  <si>
    <t>województw, pozyskane z innych źródeł</t>
  </si>
  <si>
    <t xml:space="preserve"> z dnia 29 grudnia 2003 roku</t>
  </si>
  <si>
    <t>Transport i łączność</t>
  </si>
  <si>
    <t>Drogi publiczne powiatowe</t>
  </si>
  <si>
    <t>Składki na ubezpieczenie społeczne</t>
  </si>
  <si>
    <t>Pozostała działalność</t>
  </si>
  <si>
    <t>4212</t>
  </si>
  <si>
    <t>Odpisy na ZFŚS</t>
  </si>
  <si>
    <t>Komendy powiatowe Państwowej Straży Pożarnej</t>
  </si>
  <si>
    <t>Bezpieczeństwo publiczne i ochrona przeciwpożarowa</t>
  </si>
  <si>
    <t>Poradnie psychologiczno-pedagogiczne, w tym poradnie</t>
  </si>
  <si>
    <t>specjalistyczne</t>
  </si>
  <si>
    <t xml:space="preserve">Jednostki specjalistycznego poradnictwa, mieszkania </t>
  </si>
  <si>
    <t>chronione i ośrodki interwencji kryzysowej</t>
  </si>
  <si>
    <t>271</t>
  </si>
  <si>
    <t>Wpływy z tytułu pomocy finansowej udzielanej między</t>
  </si>
  <si>
    <t>jednostkami samorządu terytorialnego na dofinansowanie</t>
  </si>
  <si>
    <t>własnych zadań bieżących</t>
  </si>
  <si>
    <t>Powiatowe urzędy pracy</t>
  </si>
  <si>
    <t>4260</t>
  </si>
  <si>
    <t>Szkoły zawodowe specjalne</t>
  </si>
  <si>
    <t>Zakup usług remontowych</t>
  </si>
  <si>
    <t xml:space="preserve">Uchwała nr XIII/2/2003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</si>
</sst>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8.0039062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0" t="s">
        <v>91</v>
      </c>
      <c r="E3" s="3"/>
    </row>
    <row r="4" spans="2:5" ht="18.75" customHeight="1">
      <c r="B4" s="11"/>
      <c r="C4" s="10" t="s">
        <v>25</v>
      </c>
      <c r="E4" s="3"/>
    </row>
    <row r="5" ht="15.75" customHeight="1">
      <c r="C5" s="10" t="s">
        <v>70</v>
      </c>
    </row>
    <row r="6" ht="15" customHeight="1">
      <c r="A6" s="12"/>
    </row>
    <row r="7" spans="1:5" s="15" customFormat="1" ht="16.5" customHeight="1">
      <c r="A7" s="13" t="s">
        <v>0</v>
      </c>
      <c r="B7" s="14"/>
      <c r="E7" s="16"/>
    </row>
    <row r="8" spans="2:5" s="15" customFormat="1" ht="15" customHeight="1">
      <c r="B8" s="14"/>
      <c r="E8" s="16"/>
    </row>
    <row r="9" ht="15" customHeight="1">
      <c r="B9" s="1" t="s">
        <v>21</v>
      </c>
    </row>
    <row r="10" ht="15" customHeight="1">
      <c r="A10" s="3" t="s">
        <v>20</v>
      </c>
    </row>
    <row r="11" ht="15" customHeight="1">
      <c r="A11" s="3" t="s">
        <v>52</v>
      </c>
    </row>
    <row r="12" ht="15" customHeight="1">
      <c r="A12" s="3" t="s">
        <v>39</v>
      </c>
    </row>
    <row r="13" ht="15" customHeight="1"/>
    <row r="14" ht="15" customHeight="1">
      <c r="C14" s="17" t="s">
        <v>1</v>
      </c>
    </row>
    <row r="15" ht="15" customHeight="1">
      <c r="C15" s="17"/>
    </row>
    <row r="16" spans="1:5" s="18" customFormat="1" ht="18.75" customHeight="1">
      <c r="A16" s="18" t="s">
        <v>22</v>
      </c>
      <c r="B16" s="19"/>
      <c r="C16" s="20"/>
      <c r="E16" s="21"/>
    </row>
    <row r="17" ht="15" customHeight="1">
      <c r="C17" s="17"/>
    </row>
    <row r="18" spans="1:5" ht="15" customHeight="1">
      <c r="A18" s="6" t="s">
        <v>2</v>
      </c>
      <c r="B18" s="17">
        <v>600</v>
      </c>
      <c r="C18" s="6" t="s">
        <v>71</v>
      </c>
      <c r="D18" s="6" t="s">
        <v>3</v>
      </c>
      <c r="E18" s="7">
        <f>E19</f>
        <v>1014</v>
      </c>
    </row>
    <row r="19" spans="1:5" ht="15" customHeight="1">
      <c r="A19" s="8" t="s">
        <v>4</v>
      </c>
      <c r="B19" s="22">
        <v>60014</v>
      </c>
      <c r="C19" s="8" t="s">
        <v>72</v>
      </c>
      <c r="D19" s="8" t="s">
        <v>3</v>
      </c>
      <c r="E19" s="9">
        <f>SUM(E20:E20)</f>
        <v>1014</v>
      </c>
    </row>
    <row r="20" spans="1:5" ht="15" customHeight="1">
      <c r="A20" s="1" t="s">
        <v>5</v>
      </c>
      <c r="B20" s="4" t="s">
        <v>66</v>
      </c>
      <c r="C20" s="3" t="s">
        <v>67</v>
      </c>
      <c r="D20" s="3" t="s">
        <v>3</v>
      </c>
      <c r="E20" s="5">
        <v>1014</v>
      </c>
    </row>
    <row r="21" ht="15" customHeight="1">
      <c r="C21" s="3" t="s">
        <v>68</v>
      </c>
    </row>
    <row r="22" ht="15" customHeight="1">
      <c r="C22" s="3" t="s">
        <v>69</v>
      </c>
    </row>
    <row r="23" ht="15" customHeight="1"/>
    <row r="24" spans="1:5" ht="15" customHeight="1">
      <c r="A24" s="6" t="s">
        <v>2</v>
      </c>
      <c r="B24" s="17">
        <v>754</v>
      </c>
      <c r="C24" s="6" t="s">
        <v>78</v>
      </c>
      <c r="D24" s="6" t="s">
        <v>3</v>
      </c>
      <c r="E24" s="7">
        <f>E25</f>
        <v>44</v>
      </c>
    </row>
    <row r="25" spans="1:5" ht="15" customHeight="1">
      <c r="A25" s="8" t="s">
        <v>4</v>
      </c>
      <c r="B25" s="22">
        <v>75411</v>
      </c>
      <c r="C25" s="8" t="s">
        <v>77</v>
      </c>
      <c r="D25" s="8" t="s">
        <v>3</v>
      </c>
      <c r="E25" s="9">
        <f>SUM(E26:E26)</f>
        <v>44</v>
      </c>
    </row>
    <row r="26" spans="1:5" ht="15" customHeight="1">
      <c r="A26" s="1" t="s">
        <v>5</v>
      </c>
      <c r="B26" s="4" t="s">
        <v>37</v>
      </c>
      <c r="C26" s="3" t="s">
        <v>38</v>
      </c>
      <c r="D26" s="3" t="s">
        <v>3</v>
      </c>
      <c r="E26" s="5">
        <v>44</v>
      </c>
    </row>
    <row r="27" ht="15" customHeight="1">
      <c r="C27" s="24"/>
    </row>
    <row r="28" spans="1:5" ht="15" customHeight="1">
      <c r="A28" s="6" t="s">
        <v>2</v>
      </c>
      <c r="B28" s="17">
        <v>758</v>
      </c>
      <c r="C28" s="6" t="s">
        <v>58</v>
      </c>
      <c r="D28" s="6" t="s">
        <v>3</v>
      </c>
      <c r="E28" s="7">
        <f>E29</f>
        <v>14863</v>
      </c>
    </row>
    <row r="29" spans="1:5" ht="15" customHeight="1">
      <c r="A29" s="8" t="s">
        <v>4</v>
      </c>
      <c r="B29" s="22">
        <v>75801</v>
      </c>
      <c r="C29" s="8" t="s">
        <v>63</v>
      </c>
      <c r="D29" s="8" t="s">
        <v>3</v>
      </c>
      <c r="E29" s="9">
        <f>E31</f>
        <v>14863</v>
      </c>
    </row>
    <row r="30" spans="1:5" ht="15" customHeight="1">
      <c r="A30" s="8"/>
      <c r="B30" s="22"/>
      <c r="C30" s="8" t="s">
        <v>64</v>
      </c>
      <c r="D30" s="8"/>
      <c r="E30" s="9"/>
    </row>
    <row r="31" spans="1:5" ht="15" customHeight="1">
      <c r="A31" s="1" t="s">
        <v>5</v>
      </c>
      <c r="B31" s="4" t="s">
        <v>62</v>
      </c>
      <c r="C31" s="3" t="s">
        <v>65</v>
      </c>
      <c r="D31" s="3" t="s">
        <v>3</v>
      </c>
      <c r="E31" s="5">
        <v>14863</v>
      </c>
    </row>
    <row r="32" ht="15" customHeight="1">
      <c r="C32" s="24"/>
    </row>
    <row r="33" spans="1:5" ht="15" customHeight="1">
      <c r="A33" s="6" t="s">
        <v>2</v>
      </c>
      <c r="B33" s="17">
        <v>801</v>
      </c>
      <c r="C33" s="6" t="s">
        <v>24</v>
      </c>
      <c r="D33" s="6" t="s">
        <v>3</v>
      </c>
      <c r="E33" s="7">
        <f>E34+E47+E42</f>
        <v>9693</v>
      </c>
    </row>
    <row r="34" spans="1:5" ht="15" customHeight="1">
      <c r="A34" s="8" t="s">
        <v>4</v>
      </c>
      <c r="B34" s="22">
        <v>80102</v>
      </c>
      <c r="C34" s="8" t="s">
        <v>59</v>
      </c>
      <c r="D34" s="8" t="s">
        <v>3</v>
      </c>
      <c r="E34" s="9">
        <f>SUM(E35:E41)</f>
        <v>1034</v>
      </c>
    </row>
    <row r="35" spans="1:5" ht="15" customHeight="1">
      <c r="A35" s="1" t="s">
        <v>5</v>
      </c>
      <c r="B35" s="4" t="s">
        <v>28</v>
      </c>
      <c r="C35" s="3" t="s">
        <v>32</v>
      </c>
      <c r="D35" s="3" t="s">
        <v>3</v>
      </c>
      <c r="E35" s="5">
        <v>742</v>
      </c>
    </row>
    <row r="36" spans="1:3" ht="15" customHeight="1">
      <c r="A36" s="1"/>
      <c r="B36" s="4"/>
      <c r="C36" s="3" t="s">
        <v>33</v>
      </c>
    </row>
    <row r="37" spans="1:3" ht="15" customHeight="1">
      <c r="A37" s="1"/>
      <c r="B37" s="4"/>
      <c r="C37" s="3" t="s">
        <v>34</v>
      </c>
    </row>
    <row r="38" spans="1:3" ht="15" customHeight="1">
      <c r="A38" s="1"/>
      <c r="B38" s="4"/>
      <c r="C38" s="3" t="s">
        <v>35</v>
      </c>
    </row>
    <row r="39" spans="1:5" ht="15" customHeight="1">
      <c r="A39" s="1" t="s">
        <v>5</v>
      </c>
      <c r="B39" s="4" t="s">
        <v>54</v>
      </c>
      <c r="C39" s="3" t="s">
        <v>55</v>
      </c>
      <c r="D39" s="3" t="s">
        <v>3</v>
      </c>
      <c r="E39" s="5">
        <v>64</v>
      </c>
    </row>
    <row r="40" spans="1:5" ht="15" customHeight="1">
      <c r="A40" s="1" t="s">
        <v>5</v>
      </c>
      <c r="B40" s="4" t="s">
        <v>56</v>
      </c>
      <c r="C40" s="3" t="s">
        <v>57</v>
      </c>
      <c r="D40" s="3" t="s">
        <v>3</v>
      </c>
      <c r="E40" s="5">
        <v>154</v>
      </c>
    </row>
    <row r="41" spans="1:5" ht="15" customHeight="1">
      <c r="A41" s="1" t="s">
        <v>5</v>
      </c>
      <c r="B41" s="4" t="s">
        <v>37</v>
      </c>
      <c r="C41" s="3" t="s">
        <v>38</v>
      </c>
      <c r="E41" s="5">
        <v>74</v>
      </c>
    </row>
    <row r="42" spans="1:5" ht="15" customHeight="1">
      <c r="A42" s="8" t="s">
        <v>4</v>
      </c>
      <c r="B42" s="22">
        <v>80120</v>
      </c>
      <c r="C42" s="8" t="s">
        <v>27</v>
      </c>
      <c r="D42" s="8" t="s">
        <v>3</v>
      </c>
      <c r="E42" s="9">
        <f>SUM(E43:E46)</f>
        <v>1685</v>
      </c>
    </row>
    <row r="43" spans="1:5" ht="15" customHeight="1">
      <c r="A43" s="1" t="s">
        <v>5</v>
      </c>
      <c r="B43" s="4" t="s">
        <v>28</v>
      </c>
      <c r="C43" s="3" t="s">
        <v>32</v>
      </c>
      <c r="D43" s="3" t="s">
        <v>3</v>
      </c>
      <c r="E43" s="5">
        <v>1685</v>
      </c>
    </row>
    <row r="44" spans="1:3" ht="15" customHeight="1">
      <c r="A44" s="1"/>
      <c r="B44" s="4"/>
      <c r="C44" s="3" t="s">
        <v>33</v>
      </c>
    </row>
    <row r="45" spans="1:3" ht="15" customHeight="1">
      <c r="A45" s="1"/>
      <c r="B45" s="4"/>
      <c r="C45" s="3" t="s">
        <v>34</v>
      </c>
    </row>
    <row r="46" spans="1:3" ht="15" customHeight="1">
      <c r="A46" s="1"/>
      <c r="B46" s="4"/>
      <c r="C46" s="3" t="s">
        <v>35</v>
      </c>
    </row>
    <row r="47" spans="1:5" ht="15" customHeight="1">
      <c r="A47" s="8" t="s">
        <v>4</v>
      </c>
      <c r="B47" s="22">
        <v>80130</v>
      </c>
      <c r="C47" s="8" t="s">
        <v>41</v>
      </c>
      <c r="D47" s="8" t="s">
        <v>3</v>
      </c>
      <c r="E47" s="9">
        <f>SUM(E48:E51)</f>
        <v>6974</v>
      </c>
    </row>
    <row r="48" spans="1:5" ht="15" customHeight="1">
      <c r="A48" s="1" t="s">
        <v>5</v>
      </c>
      <c r="B48" s="4" t="s">
        <v>28</v>
      </c>
      <c r="C48" s="3" t="s">
        <v>32</v>
      </c>
      <c r="D48" s="3" t="s">
        <v>3</v>
      </c>
      <c r="E48" s="5">
        <f>6284+690</f>
        <v>6974</v>
      </c>
    </row>
    <row r="49" spans="1:3" ht="15" customHeight="1">
      <c r="A49" s="1"/>
      <c r="B49" s="4"/>
      <c r="C49" s="3" t="s">
        <v>33</v>
      </c>
    </row>
    <row r="50" spans="1:3" ht="15" customHeight="1">
      <c r="A50" s="1"/>
      <c r="B50" s="4"/>
      <c r="C50" s="3" t="s">
        <v>34</v>
      </c>
    </row>
    <row r="51" spans="1:3" ht="15" customHeight="1">
      <c r="A51" s="1"/>
      <c r="B51" s="4"/>
      <c r="C51" s="3" t="s">
        <v>35</v>
      </c>
    </row>
    <row r="52" ht="15" customHeight="1">
      <c r="C52" s="17"/>
    </row>
    <row r="53" spans="1:5" ht="15" customHeight="1">
      <c r="A53" s="6" t="s">
        <v>2</v>
      </c>
      <c r="B53" s="17">
        <v>853</v>
      </c>
      <c r="C53" s="6" t="s">
        <v>45</v>
      </c>
      <c r="D53" s="6" t="s">
        <v>3</v>
      </c>
      <c r="E53" s="7">
        <f>E54+E56+E61</f>
        <v>2107</v>
      </c>
    </row>
    <row r="54" spans="1:5" ht="15" customHeight="1">
      <c r="A54" s="8" t="s">
        <v>4</v>
      </c>
      <c r="B54" s="22">
        <v>85318</v>
      </c>
      <c r="C54" s="8" t="s">
        <v>40</v>
      </c>
      <c r="D54" s="8" t="s">
        <v>3</v>
      </c>
      <c r="E54" s="9">
        <f>SUM(E55:E55)</f>
        <v>351</v>
      </c>
    </row>
    <row r="55" spans="1:5" ht="15" customHeight="1">
      <c r="A55" s="1" t="s">
        <v>5</v>
      </c>
      <c r="B55" s="4" t="s">
        <v>56</v>
      </c>
      <c r="C55" s="3" t="s">
        <v>57</v>
      </c>
      <c r="D55" s="3" t="s">
        <v>3</v>
      </c>
      <c r="E55" s="5">
        <v>351</v>
      </c>
    </row>
    <row r="56" spans="1:5" ht="15" customHeight="1">
      <c r="A56" s="8" t="s">
        <v>4</v>
      </c>
      <c r="B56" s="22">
        <v>85320</v>
      </c>
      <c r="C56" s="8" t="s">
        <v>81</v>
      </c>
      <c r="D56" s="8" t="s">
        <v>3</v>
      </c>
      <c r="E56" s="9">
        <f>SUM(E58:E58)</f>
        <v>1500</v>
      </c>
    </row>
    <row r="57" spans="1:5" ht="15" customHeight="1">
      <c r="A57" s="8"/>
      <c r="B57" s="22"/>
      <c r="C57" s="8" t="s">
        <v>82</v>
      </c>
      <c r="D57" s="8"/>
      <c r="E57" s="9"/>
    </row>
    <row r="58" spans="1:5" ht="15" customHeight="1">
      <c r="A58" s="1" t="s">
        <v>5</v>
      </c>
      <c r="B58" s="4" t="s">
        <v>83</v>
      </c>
      <c r="C58" s="3" t="s">
        <v>84</v>
      </c>
      <c r="D58" s="3" t="s">
        <v>3</v>
      </c>
      <c r="E58" s="5">
        <v>1500</v>
      </c>
    </row>
    <row r="59" spans="1:3" ht="15" customHeight="1">
      <c r="A59" s="1"/>
      <c r="B59" s="4"/>
      <c r="C59" s="3" t="s">
        <v>85</v>
      </c>
    </row>
    <row r="60" spans="1:3" ht="15" customHeight="1">
      <c r="A60" s="1"/>
      <c r="B60" s="4"/>
      <c r="C60" s="3" t="s">
        <v>86</v>
      </c>
    </row>
    <row r="61" spans="1:5" ht="15" customHeight="1">
      <c r="A61" s="8" t="s">
        <v>4</v>
      </c>
      <c r="B61" s="22">
        <v>85333</v>
      </c>
      <c r="C61" s="8" t="s">
        <v>87</v>
      </c>
      <c r="D61" s="8" t="s">
        <v>3</v>
      </c>
      <c r="E61" s="9">
        <f>SUM(E62:E62)</f>
        <v>256</v>
      </c>
    </row>
    <row r="62" spans="1:5" ht="15" customHeight="1">
      <c r="A62" s="1" t="s">
        <v>5</v>
      </c>
      <c r="B62" s="4" t="s">
        <v>66</v>
      </c>
      <c r="C62" s="3" t="s">
        <v>67</v>
      </c>
      <c r="D62" s="3" t="s">
        <v>3</v>
      </c>
      <c r="E62" s="5">
        <v>256</v>
      </c>
    </row>
    <row r="63" ht="15" customHeight="1">
      <c r="C63" s="3" t="s">
        <v>68</v>
      </c>
    </row>
    <row r="64" ht="15" customHeight="1">
      <c r="C64" s="3" t="s">
        <v>69</v>
      </c>
    </row>
    <row r="65" ht="15" customHeight="1"/>
    <row r="66" spans="1:5" ht="15" customHeight="1">
      <c r="A66" s="6" t="s">
        <v>2</v>
      </c>
      <c r="B66" s="17">
        <v>854</v>
      </c>
      <c r="C66" s="6" t="s">
        <v>30</v>
      </c>
      <c r="D66" s="6" t="s">
        <v>3</v>
      </c>
      <c r="E66" s="7">
        <f>E70+E67</f>
        <v>3806</v>
      </c>
    </row>
    <row r="67" spans="1:5" s="8" customFormat="1" ht="15" customHeight="1">
      <c r="A67" s="8" t="s">
        <v>4</v>
      </c>
      <c r="B67" s="22">
        <v>85406</v>
      </c>
      <c r="C67" s="8" t="s">
        <v>79</v>
      </c>
      <c r="D67" s="8" t="s">
        <v>3</v>
      </c>
      <c r="E67" s="9">
        <f>E69</f>
        <v>34</v>
      </c>
    </row>
    <row r="68" spans="2:5" s="8" customFormat="1" ht="15" customHeight="1">
      <c r="B68" s="22"/>
      <c r="C68" s="8" t="s">
        <v>80</v>
      </c>
      <c r="E68" s="9"/>
    </row>
    <row r="69" spans="1:5" ht="15" customHeight="1">
      <c r="A69" s="1" t="s">
        <v>5</v>
      </c>
      <c r="B69" s="4" t="s">
        <v>56</v>
      </c>
      <c r="C69" s="3" t="s">
        <v>57</v>
      </c>
      <c r="D69" s="3" t="s">
        <v>3</v>
      </c>
      <c r="E69" s="5">
        <v>34</v>
      </c>
    </row>
    <row r="70" spans="1:5" ht="15" customHeight="1">
      <c r="A70" s="8" t="s">
        <v>4</v>
      </c>
      <c r="B70" s="22">
        <v>85410</v>
      </c>
      <c r="C70" s="8" t="s">
        <v>29</v>
      </c>
      <c r="D70" s="8" t="s">
        <v>3</v>
      </c>
      <c r="E70" s="9">
        <f>SUM(E71:E71)</f>
        <v>3772</v>
      </c>
    </row>
    <row r="71" spans="1:5" ht="15" customHeight="1">
      <c r="A71" s="1" t="s">
        <v>5</v>
      </c>
      <c r="B71" s="4" t="s">
        <v>28</v>
      </c>
      <c r="C71" s="3" t="s">
        <v>32</v>
      </c>
      <c r="D71" s="3" t="s">
        <v>3</v>
      </c>
      <c r="E71" s="5">
        <f>2958+814</f>
        <v>3772</v>
      </c>
    </row>
    <row r="72" spans="1:3" ht="15" customHeight="1">
      <c r="A72" s="1"/>
      <c r="B72" s="4"/>
      <c r="C72" s="3" t="s">
        <v>33</v>
      </c>
    </row>
    <row r="73" spans="1:3" ht="15" customHeight="1">
      <c r="A73" s="1"/>
      <c r="B73" s="4"/>
      <c r="C73" s="3" t="s">
        <v>34</v>
      </c>
    </row>
    <row r="74" spans="1:3" ht="15" customHeight="1">
      <c r="A74" s="1"/>
      <c r="B74" s="4"/>
      <c r="C74" s="3" t="s">
        <v>35</v>
      </c>
    </row>
    <row r="75" spans="1:2" ht="15" customHeight="1">
      <c r="A75" s="1"/>
      <c r="B75" s="4"/>
    </row>
    <row r="76" spans="1:2" ht="18.75" customHeight="1">
      <c r="A76" s="18" t="s">
        <v>53</v>
      </c>
      <c r="B76" s="4"/>
    </row>
    <row r="77" spans="1:2" ht="15" customHeight="1">
      <c r="A77" s="1"/>
      <c r="B77" s="4"/>
    </row>
    <row r="78" spans="1:5" ht="15" customHeight="1">
      <c r="A78" s="6" t="s">
        <v>2</v>
      </c>
      <c r="B78" s="17">
        <v>750</v>
      </c>
      <c r="C78" s="6" t="s">
        <v>50</v>
      </c>
      <c r="D78" s="6" t="s">
        <v>3</v>
      </c>
      <c r="E78" s="7">
        <f>E79</f>
        <v>2746</v>
      </c>
    </row>
    <row r="79" spans="1:5" ht="15" customHeight="1">
      <c r="A79" s="8" t="s">
        <v>4</v>
      </c>
      <c r="B79" s="22">
        <v>75095</v>
      </c>
      <c r="C79" s="8" t="s">
        <v>74</v>
      </c>
      <c r="D79" s="8" t="s">
        <v>3</v>
      </c>
      <c r="E79" s="9">
        <f>SUM(E80:E80)</f>
        <v>2746</v>
      </c>
    </row>
    <row r="80" spans="1:5" ht="15" customHeight="1">
      <c r="A80" s="1" t="s">
        <v>5</v>
      </c>
      <c r="B80" s="4" t="s">
        <v>66</v>
      </c>
      <c r="C80" s="3" t="s">
        <v>67</v>
      </c>
      <c r="D80" s="3" t="s">
        <v>3</v>
      </c>
      <c r="E80" s="5">
        <v>2746</v>
      </c>
    </row>
    <row r="81" spans="1:3" ht="15" customHeight="1">
      <c r="A81" s="1"/>
      <c r="B81" s="4"/>
      <c r="C81" s="3" t="s">
        <v>68</v>
      </c>
    </row>
    <row r="82" spans="1:3" ht="15" customHeight="1">
      <c r="A82" s="1"/>
      <c r="B82" s="4"/>
      <c r="C82" s="3" t="s">
        <v>69</v>
      </c>
    </row>
    <row r="83" spans="1:2" ht="15" customHeight="1">
      <c r="A83" s="1"/>
      <c r="B83" s="4"/>
    </row>
    <row r="84" spans="1:5" ht="15" customHeight="1">
      <c r="A84" s="6" t="s">
        <v>2</v>
      </c>
      <c r="B84" s="17">
        <v>854</v>
      </c>
      <c r="C84" s="6" t="s">
        <v>30</v>
      </c>
      <c r="D84" s="6" t="s">
        <v>3</v>
      </c>
      <c r="E84" s="7">
        <f>E85</f>
        <v>53</v>
      </c>
    </row>
    <row r="85" spans="1:5" ht="15" customHeight="1">
      <c r="A85" s="8" t="s">
        <v>4</v>
      </c>
      <c r="B85" s="22">
        <v>85403</v>
      </c>
      <c r="C85" s="8" t="s">
        <v>48</v>
      </c>
      <c r="D85" s="8" t="s">
        <v>3</v>
      </c>
      <c r="E85" s="9">
        <f>SUM(E86:E86)</f>
        <v>53</v>
      </c>
    </row>
    <row r="86" spans="1:5" ht="15" customHeight="1">
      <c r="A86" s="1" t="s">
        <v>5</v>
      </c>
      <c r="B86" s="4" t="s">
        <v>66</v>
      </c>
      <c r="C86" s="3" t="s">
        <v>67</v>
      </c>
      <c r="D86" s="3" t="s">
        <v>3</v>
      </c>
      <c r="E86" s="5">
        <v>53</v>
      </c>
    </row>
    <row r="87" spans="1:3" ht="15" customHeight="1">
      <c r="A87" s="1"/>
      <c r="B87" s="4"/>
      <c r="C87" s="3" t="s">
        <v>68</v>
      </c>
    </row>
    <row r="88" spans="1:3" ht="15" customHeight="1">
      <c r="A88" s="1"/>
      <c r="B88" s="4"/>
      <c r="C88" s="3" t="s">
        <v>69</v>
      </c>
    </row>
    <row r="89" spans="1:2" ht="15" customHeight="1">
      <c r="A89" s="1"/>
      <c r="B89" s="4"/>
    </row>
    <row r="90" ht="15" customHeight="1">
      <c r="C90" s="17" t="s">
        <v>6</v>
      </c>
    </row>
    <row r="91" spans="2:3" ht="15" customHeight="1">
      <c r="B91" s="2"/>
      <c r="C91" s="17"/>
    </row>
    <row r="92" spans="1:5" s="18" customFormat="1" ht="18.75" customHeight="1">
      <c r="A92" s="19" t="s">
        <v>18</v>
      </c>
      <c r="B92" s="20"/>
      <c r="E92" s="21"/>
    </row>
    <row r="93" spans="1:2" ht="15" customHeight="1">
      <c r="A93" s="1"/>
      <c r="B93" s="2"/>
    </row>
    <row r="94" spans="1:5" ht="15" customHeight="1">
      <c r="A94" s="6" t="s">
        <v>2</v>
      </c>
      <c r="B94" s="17">
        <v>600</v>
      </c>
      <c r="C94" s="6" t="s">
        <v>71</v>
      </c>
      <c r="D94" s="6" t="s">
        <v>3</v>
      </c>
      <c r="E94" s="7">
        <f>E95</f>
        <v>1014</v>
      </c>
    </row>
    <row r="95" spans="1:5" ht="15" customHeight="1">
      <c r="A95" s="8" t="s">
        <v>4</v>
      </c>
      <c r="B95" s="22">
        <v>60014</v>
      </c>
      <c r="C95" s="8" t="s">
        <v>72</v>
      </c>
      <c r="D95" s="8" t="s">
        <v>3</v>
      </c>
      <c r="E95" s="9">
        <f>SUM(E96:E97)</f>
        <v>1014</v>
      </c>
    </row>
    <row r="96" spans="1:5" ht="15" customHeight="1">
      <c r="A96" s="1" t="s">
        <v>5</v>
      </c>
      <c r="B96" s="2">
        <v>4010</v>
      </c>
      <c r="C96" s="3" t="s">
        <v>23</v>
      </c>
      <c r="D96" s="3" t="s">
        <v>3</v>
      </c>
      <c r="E96" s="5">
        <v>858</v>
      </c>
    </row>
    <row r="97" spans="1:5" ht="15" customHeight="1">
      <c r="A97" s="1" t="s">
        <v>5</v>
      </c>
      <c r="B97" s="2">
        <v>4110</v>
      </c>
      <c r="C97" s="3" t="s">
        <v>73</v>
      </c>
      <c r="D97" s="3" t="s">
        <v>3</v>
      </c>
      <c r="E97" s="5">
        <v>156</v>
      </c>
    </row>
    <row r="98" spans="1:2" ht="15" customHeight="1">
      <c r="A98" s="1"/>
      <c r="B98" s="2"/>
    </row>
    <row r="99" spans="1:5" ht="15" customHeight="1">
      <c r="A99" s="6" t="s">
        <v>2</v>
      </c>
      <c r="B99" s="17">
        <v>754</v>
      </c>
      <c r="C99" s="6" t="s">
        <v>78</v>
      </c>
      <c r="D99" s="6" t="s">
        <v>3</v>
      </c>
      <c r="E99" s="7">
        <f>E100</f>
        <v>44</v>
      </c>
    </row>
    <row r="100" spans="1:5" ht="15" customHeight="1">
      <c r="A100" s="8" t="s">
        <v>4</v>
      </c>
      <c r="B100" s="22">
        <v>75411</v>
      </c>
      <c r="C100" s="8" t="s">
        <v>77</v>
      </c>
      <c r="D100" s="8" t="s">
        <v>3</v>
      </c>
      <c r="E100" s="9">
        <f>SUM(E101:E101)</f>
        <v>44</v>
      </c>
    </row>
    <row r="101" spans="1:5" ht="15" customHeight="1">
      <c r="A101" s="1" t="s">
        <v>5</v>
      </c>
      <c r="B101" s="2">
        <v>4210</v>
      </c>
      <c r="C101" s="3" t="s">
        <v>31</v>
      </c>
      <c r="D101" s="3" t="s">
        <v>3</v>
      </c>
      <c r="E101" s="5">
        <v>44</v>
      </c>
    </row>
    <row r="102" spans="1:2" ht="15" customHeight="1">
      <c r="A102" s="1"/>
      <c r="B102" s="2"/>
    </row>
    <row r="103" spans="1:5" ht="15" customHeight="1">
      <c r="A103" s="6" t="s">
        <v>2</v>
      </c>
      <c r="B103" s="17">
        <v>801</v>
      </c>
      <c r="C103" s="6" t="s">
        <v>24</v>
      </c>
      <c r="D103" s="6" t="s">
        <v>3</v>
      </c>
      <c r="E103" s="7">
        <f>E104+E106+E109+E113</f>
        <v>76884</v>
      </c>
    </row>
    <row r="104" spans="1:5" ht="15" customHeight="1">
      <c r="A104" s="8" t="s">
        <v>4</v>
      </c>
      <c r="B104" s="22">
        <v>80102</v>
      </c>
      <c r="C104" s="8" t="s">
        <v>59</v>
      </c>
      <c r="D104" s="8" t="s">
        <v>3</v>
      </c>
      <c r="E104" s="9">
        <f>E105</f>
        <v>1034</v>
      </c>
    </row>
    <row r="105" spans="1:5" ht="15" customHeight="1">
      <c r="A105" s="1" t="s">
        <v>5</v>
      </c>
      <c r="B105" s="2">
        <v>4260</v>
      </c>
      <c r="C105" s="3" t="s">
        <v>42</v>
      </c>
      <c r="D105" s="3" t="s">
        <v>3</v>
      </c>
      <c r="E105" s="5">
        <v>1034</v>
      </c>
    </row>
    <row r="106" spans="1:5" s="8" customFormat="1" ht="15" customHeight="1">
      <c r="A106" s="8" t="s">
        <v>4</v>
      </c>
      <c r="B106" s="22">
        <v>80120</v>
      </c>
      <c r="C106" s="8" t="s">
        <v>27</v>
      </c>
      <c r="D106" s="8" t="s">
        <v>3</v>
      </c>
      <c r="E106" s="9">
        <f>SUM(E107:E108)</f>
        <v>16449</v>
      </c>
    </row>
    <row r="107" spans="1:5" ht="15" customHeight="1">
      <c r="A107" s="1" t="s">
        <v>5</v>
      </c>
      <c r="B107" s="4" t="s">
        <v>26</v>
      </c>
      <c r="C107" s="3" t="s">
        <v>23</v>
      </c>
      <c r="D107" s="3" t="s">
        <v>3</v>
      </c>
      <c r="E107" s="5">
        <f>1685+14456</f>
        <v>16141</v>
      </c>
    </row>
    <row r="108" spans="1:5" ht="15" customHeight="1">
      <c r="A108" s="1" t="s">
        <v>5</v>
      </c>
      <c r="B108" s="2">
        <v>4440</v>
      </c>
      <c r="C108" s="3" t="s">
        <v>76</v>
      </c>
      <c r="D108" s="3" t="s">
        <v>3</v>
      </c>
      <c r="E108" s="5">
        <v>308</v>
      </c>
    </row>
    <row r="109" spans="1:5" ht="15" customHeight="1">
      <c r="A109" s="8" t="s">
        <v>4</v>
      </c>
      <c r="B109" s="22">
        <v>80123</v>
      </c>
      <c r="C109" s="8" t="s">
        <v>60</v>
      </c>
      <c r="D109" s="8" t="s">
        <v>3</v>
      </c>
      <c r="E109" s="9">
        <f>SUM(E110:E112)</f>
        <v>30845</v>
      </c>
    </row>
    <row r="110" spans="1:5" ht="15" customHeight="1">
      <c r="A110" s="1" t="s">
        <v>5</v>
      </c>
      <c r="B110" s="4" t="s">
        <v>26</v>
      </c>
      <c r="C110" s="3" t="s">
        <v>23</v>
      </c>
      <c r="D110" s="3" t="s">
        <v>3</v>
      </c>
      <c r="E110" s="5">
        <v>27216</v>
      </c>
    </row>
    <row r="111" spans="1:5" ht="15" customHeight="1">
      <c r="A111" s="1" t="s">
        <v>5</v>
      </c>
      <c r="B111" s="2">
        <v>4110</v>
      </c>
      <c r="C111" s="3" t="s">
        <v>46</v>
      </c>
      <c r="D111" s="3" t="s">
        <v>3</v>
      </c>
      <c r="E111" s="5">
        <v>2663</v>
      </c>
    </row>
    <row r="112" spans="1:5" ht="15" customHeight="1">
      <c r="A112" s="1" t="s">
        <v>5</v>
      </c>
      <c r="B112" s="2">
        <v>4440</v>
      </c>
      <c r="C112" s="3" t="s">
        <v>76</v>
      </c>
      <c r="D112" s="3" t="s">
        <v>3</v>
      </c>
      <c r="E112" s="5">
        <v>966</v>
      </c>
    </row>
    <row r="113" spans="1:5" ht="15" customHeight="1">
      <c r="A113" s="8" t="s">
        <v>4</v>
      </c>
      <c r="B113" s="22">
        <v>80130</v>
      </c>
      <c r="C113" s="8" t="s">
        <v>41</v>
      </c>
      <c r="D113" s="8" t="s">
        <v>3</v>
      </c>
      <c r="E113" s="9">
        <f>SUM(E114:E117)</f>
        <v>28556</v>
      </c>
    </row>
    <row r="114" spans="1:5" ht="15" customHeight="1">
      <c r="A114" s="1" t="s">
        <v>5</v>
      </c>
      <c r="B114" s="4" t="s">
        <v>26</v>
      </c>
      <c r="C114" s="3" t="s">
        <v>23</v>
      </c>
      <c r="D114" s="3" t="s">
        <v>3</v>
      </c>
      <c r="E114" s="5">
        <v>23345</v>
      </c>
    </row>
    <row r="115" spans="1:5" ht="15" customHeight="1">
      <c r="A115" s="1" t="s">
        <v>5</v>
      </c>
      <c r="B115" s="2">
        <v>4210</v>
      </c>
      <c r="C115" s="3" t="s">
        <v>31</v>
      </c>
      <c r="D115" s="3" t="s">
        <v>3</v>
      </c>
      <c r="E115" s="5">
        <v>1497</v>
      </c>
    </row>
    <row r="116" spans="1:5" ht="15" customHeight="1">
      <c r="A116" s="1" t="s">
        <v>5</v>
      </c>
      <c r="B116" s="2">
        <v>4300</v>
      </c>
      <c r="C116" s="3" t="s">
        <v>19</v>
      </c>
      <c r="D116" s="3" t="s">
        <v>3</v>
      </c>
      <c r="E116" s="5">
        <v>2000</v>
      </c>
    </row>
    <row r="117" spans="1:5" ht="15" customHeight="1">
      <c r="A117" s="1" t="s">
        <v>5</v>
      </c>
      <c r="B117" s="2">
        <v>4440</v>
      </c>
      <c r="C117" s="3" t="s">
        <v>76</v>
      </c>
      <c r="D117" s="3" t="s">
        <v>3</v>
      </c>
      <c r="E117" s="5">
        <v>1714</v>
      </c>
    </row>
    <row r="118" spans="1:2" ht="15" customHeight="1">
      <c r="A118" s="1"/>
      <c r="B118" s="2"/>
    </row>
    <row r="119" spans="1:5" ht="15" customHeight="1">
      <c r="A119" s="6" t="s">
        <v>2</v>
      </c>
      <c r="B119" s="17">
        <v>853</v>
      </c>
      <c r="C119" s="6" t="s">
        <v>45</v>
      </c>
      <c r="D119" s="6" t="s">
        <v>3</v>
      </c>
      <c r="E119" s="7">
        <f>E120+E122+E125</f>
        <v>2107</v>
      </c>
    </row>
    <row r="120" spans="1:5" ht="15" customHeight="1">
      <c r="A120" s="8" t="s">
        <v>4</v>
      </c>
      <c r="B120" s="22">
        <v>85318</v>
      </c>
      <c r="C120" s="8" t="s">
        <v>40</v>
      </c>
      <c r="D120" s="8" t="s">
        <v>3</v>
      </c>
      <c r="E120" s="9">
        <f>SUM(E121:E121)</f>
        <v>351</v>
      </c>
    </row>
    <row r="121" spans="1:5" ht="15" customHeight="1">
      <c r="A121" s="1" t="s">
        <v>5</v>
      </c>
      <c r="B121" s="4" t="s">
        <v>49</v>
      </c>
      <c r="C121" s="3" t="s">
        <v>31</v>
      </c>
      <c r="D121" s="3" t="s">
        <v>3</v>
      </c>
      <c r="E121" s="5">
        <v>351</v>
      </c>
    </row>
    <row r="122" spans="1:5" ht="15" customHeight="1">
      <c r="A122" s="8" t="s">
        <v>4</v>
      </c>
      <c r="B122" s="22">
        <v>85320</v>
      </c>
      <c r="C122" s="8" t="s">
        <v>81</v>
      </c>
      <c r="D122" s="8" t="s">
        <v>3</v>
      </c>
      <c r="E122" s="9">
        <f>SUM(E124:E124)</f>
        <v>1500</v>
      </c>
    </row>
    <row r="123" spans="1:5" ht="15" customHeight="1">
      <c r="A123" s="8"/>
      <c r="B123" s="22"/>
      <c r="C123" s="8" t="s">
        <v>82</v>
      </c>
      <c r="D123" s="8"/>
      <c r="E123" s="9"/>
    </row>
    <row r="124" spans="1:5" ht="15" customHeight="1">
      <c r="A124" s="1" t="s">
        <v>5</v>
      </c>
      <c r="B124" s="2">
        <v>4300</v>
      </c>
      <c r="C124" s="3" t="s">
        <v>19</v>
      </c>
      <c r="D124" s="3" t="s">
        <v>3</v>
      </c>
      <c r="E124" s="5">
        <v>1500</v>
      </c>
    </row>
    <row r="125" spans="1:5" ht="15" customHeight="1">
      <c r="A125" s="8" t="s">
        <v>4</v>
      </c>
      <c r="B125" s="22">
        <v>85333</v>
      </c>
      <c r="C125" s="8" t="s">
        <v>87</v>
      </c>
      <c r="D125" s="8" t="s">
        <v>3</v>
      </c>
      <c r="E125" s="9">
        <f>SUM(E126:E126)</f>
        <v>256</v>
      </c>
    </row>
    <row r="126" spans="1:5" ht="15" customHeight="1">
      <c r="A126" s="1" t="s">
        <v>5</v>
      </c>
      <c r="B126" s="2">
        <v>4300</v>
      </c>
      <c r="C126" s="3" t="s">
        <v>19</v>
      </c>
      <c r="D126" s="3" t="s">
        <v>3</v>
      </c>
      <c r="E126" s="5">
        <v>256</v>
      </c>
    </row>
    <row r="127" spans="1:2" ht="15" customHeight="1">
      <c r="A127" s="1"/>
      <c r="B127" s="4"/>
    </row>
    <row r="128" spans="1:5" ht="15" customHeight="1">
      <c r="A128" s="6" t="s">
        <v>2</v>
      </c>
      <c r="B128" s="17">
        <v>854</v>
      </c>
      <c r="C128" s="6" t="s">
        <v>30</v>
      </c>
      <c r="D128" s="6" t="s">
        <v>3</v>
      </c>
      <c r="E128" s="7">
        <f>E129</f>
        <v>34</v>
      </c>
    </row>
    <row r="129" spans="1:5" ht="15" customHeight="1">
      <c r="A129" s="8" t="s">
        <v>4</v>
      </c>
      <c r="B129" s="22">
        <v>85406</v>
      </c>
      <c r="C129" s="8" t="s">
        <v>79</v>
      </c>
      <c r="D129" s="8" t="s">
        <v>3</v>
      </c>
      <c r="E129" s="9">
        <f>E131</f>
        <v>34</v>
      </c>
    </row>
    <row r="130" spans="1:5" ht="15" customHeight="1">
      <c r="A130" s="8"/>
      <c r="B130" s="22"/>
      <c r="C130" s="8" t="s">
        <v>80</v>
      </c>
      <c r="D130" s="8"/>
      <c r="E130" s="9"/>
    </row>
    <row r="131" spans="1:5" ht="15" customHeight="1">
      <c r="A131" s="1" t="s">
        <v>5</v>
      </c>
      <c r="B131" s="4" t="s">
        <v>49</v>
      </c>
      <c r="C131" s="3" t="s">
        <v>31</v>
      </c>
      <c r="D131" s="3" t="s">
        <v>3</v>
      </c>
      <c r="E131" s="5">
        <v>34</v>
      </c>
    </row>
    <row r="132" spans="1:2" ht="15" customHeight="1">
      <c r="A132" s="1"/>
      <c r="B132" s="4"/>
    </row>
    <row r="133" spans="1:5" ht="18.75" customHeight="1">
      <c r="A133" s="19" t="s">
        <v>36</v>
      </c>
      <c r="B133" s="20"/>
      <c r="C133" s="18"/>
      <c r="D133" s="18"/>
      <c r="E133" s="21"/>
    </row>
    <row r="134" spans="1:2" ht="15" customHeight="1">
      <c r="A134" s="1"/>
      <c r="B134" s="2"/>
    </row>
    <row r="135" spans="1:5" ht="15" customHeight="1">
      <c r="A135" s="6" t="s">
        <v>2</v>
      </c>
      <c r="B135" s="17">
        <v>750</v>
      </c>
      <c r="C135" s="6" t="s">
        <v>50</v>
      </c>
      <c r="D135" s="6" t="s">
        <v>3</v>
      </c>
      <c r="E135" s="7">
        <f>E136</f>
        <v>2746</v>
      </c>
    </row>
    <row r="136" spans="1:5" ht="15" customHeight="1">
      <c r="A136" s="8" t="s">
        <v>4</v>
      </c>
      <c r="B136" s="22">
        <v>75095</v>
      </c>
      <c r="C136" s="8" t="s">
        <v>74</v>
      </c>
      <c r="D136" s="8" t="s">
        <v>3</v>
      </c>
      <c r="E136" s="9">
        <f>SUM(E137:E138)</f>
        <v>2746</v>
      </c>
    </row>
    <row r="137" spans="1:5" ht="15" customHeight="1">
      <c r="A137" s="1" t="s">
        <v>5</v>
      </c>
      <c r="B137" s="4" t="s">
        <v>75</v>
      </c>
      <c r="C137" s="3" t="s">
        <v>31</v>
      </c>
      <c r="D137" s="3" t="s">
        <v>3</v>
      </c>
      <c r="E137" s="5">
        <v>854</v>
      </c>
    </row>
    <row r="138" spans="1:5" ht="15" customHeight="1">
      <c r="A138" s="1" t="s">
        <v>5</v>
      </c>
      <c r="B138" s="2">
        <v>4302</v>
      </c>
      <c r="C138" s="3" t="s">
        <v>19</v>
      </c>
      <c r="D138" s="3" t="s">
        <v>3</v>
      </c>
      <c r="E138" s="5">
        <v>1892</v>
      </c>
    </row>
    <row r="139" spans="1:2" ht="15" customHeight="1">
      <c r="A139" s="1"/>
      <c r="B139" s="2"/>
    </row>
    <row r="140" spans="1:5" ht="15" customHeight="1">
      <c r="A140" s="6" t="s">
        <v>2</v>
      </c>
      <c r="B140" s="17">
        <v>801</v>
      </c>
      <c r="C140" s="6" t="s">
        <v>24</v>
      </c>
      <c r="D140" s="6" t="s">
        <v>3</v>
      </c>
      <c r="E140" s="7">
        <f>E141+E143</f>
        <v>2919</v>
      </c>
    </row>
    <row r="141" spans="1:5" ht="15" customHeight="1">
      <c r="A141" s="8" t="s">
        <v>4</v>
      </c>
      <c r="B141" s="22">
        <v>80130</v>
      </c>
      <c r="C141" s="8" t="s">
        <v>41</v>
      </c>
      <c r="D141" s="8" t="s">
        <v>3</v>
      </c>
      <c r="E141" s="9">
        <f>E142</f>
        <v>1191</v>
      </c>
    </row>
    <row r="142" spans="1:5" ht="15" customHeight="1">
      <c r="A142" s="1" t="s">
        <v>5</v>
      </c>
      <c r="B142" s="4" t="s">
        <v>88</v>
      </c>
      <c r="C142" s="3" t="s">
        <v>42</v>
      </c>
      <c r="D142" s="3" t="s">
        <v>3</v>
      </c>
      <c r="E142" s="5">
        <v>1191</v>
      </c>
    </row>
    <row r="143" spans="1:5" ht="15" customHeight="1">
      <c r="A143" s="8" t="s">
        <v>4</v>
      </c>
      <c r="B143" s="22">
        <v>80134</v>
      </c>
      <c r="C143" s="8" t="s">
        <v>89</v>
      </c>
      <c r="D143" s="8" t="s">
        <v>3</v>
      </c>
      <c r="E143" s="9">
        <f>E144</f>
        <v>1728</v>
      </c>
    </row>
    <row r="144" spans="1:5" ht="15" customHeight="1">
      <c r="A144" s="1" t="s">
        <v>5</v>
      </c>
      <c r="B144" s="2">
        <v>4010</v>
      </c>
      <c r="C144" s="3" t="s">
        <v>23</v>
      </c>
      <c r="D144" s="3" t="s">
        <v>3</v>
      </c>
      <c r="E144" s="5">
        <v>1728</v>
      </c>
    </row>
    <row r="145" spans="1:2" ht="15" customHeight="1">
      <c r="A145" s="1"/>
      <c r="B145" s="2"/>
    </row>
    <row r="146" spans="1:5" ht="15" customHeight="1">
      <c r="A146" s="6" t="s">
        <v>2</v>
      </c>
      <c r="B146" s="17">
        <v>854</v>
      </c>
      <c r="C146" s="6" t="s">
        <v>30</v>
      </c>
      <c r="D146" s="6" t="s">
        <v>3</v>
      </c>
      <c r="E146" s="7">
        <f>E147+E149</f>
        <v>45690</v>
      </c>
    </row>
    <row r="147" spans="1:5" ht="15" customHeight="1">
      <c r="A147" s="8" t="s">
        <v>4</v>
      </c>
      <c r="B147" s="22">
        <v>85403</v>
      </c>
      <c r="C147" s="8" t="s">
        <v>48</v>
      </c>
      <c r="D147" s="8" t="s">
        <v>3</v>
      </c>
      <c r="E147" s="9">
        <f>SUM(E148:E148)</f>
        <v>53</v>
      </c>
    </row>
    <row r="148" spans="1:5" ht="15" customHeight="1">
      <c r="A148" s="1" t="s">
        <v>5</v>
      </c>
      <c r="B148" s="2">
        <v>4010</v>
      </c>
      <c r="C148" s="3" t="s">
        <v>23</v>
      </c>
      <c r="D148" s="3" t="s">
        <v>3</v>
      </c>
      <c r="E148" s="5">
        <v>53</v>
      </c>
    </row>
    <row r="149" spans="1:5" ht="15" customHeight="1">
      <c r="A149" s="8" t="s">
        <v>4</v>
      </c>
      <c r="B149" s="22">
        <v>85410</v>
      </c>
      <c r="C149" s="8" t="s">
        <v>29</v>
      </c>
      <c r="D149" s="8" t="s">
        <v>3</v>
      </c>
      <c r="E149" s="9">
        <f>SUM(E150:E158)</f>
        <v>45637</v>
      </c>
    </row>
    <row r="150" spans="1:5" ht="15" customHeight="1">
      <c r="A150" s="1" t="s">
        <v>5</v>
      </c>
      <c r="B150" s="2">
        <v>3020</v>
      </c>
      <c r="C150" s="3" t="s">
        <v>61</v>
      </c>
      <c r="D150" s="3" t="s">
        <v>3</v>
      </c>
      <c r="E150" s="5">
        <v>711</v>
      </c>
    </row>
    <row r="151" spans="1:5" ht="15" customHeight="1">
      <c r="A151" s="1" t="s">
        <v>5</v>
      </c>
      <c r="B151" s="2">
        <v>4010</v>
      </c>
      <c r="C151" s="3" t="s">
        <v>23</v>
      </c>
      <c r="D151" s="3" t="s">
        <v>3</v>
      </c>
      <c r="E151" s="5">
        <v>13165</v>
      </c>
    </row>
    <row r="152" spans="1:5" ht="15" customHeight="1">
      <c r="A152" s="1" t="s">
        <v>5</v>
      </c>
      <c r="B152" s="2">
        <v>4110</v>
      </c>
      <c r="C152" s="3" t="s">
        <v>46</v>
      </c>
      <c r="D152" s="3" t="s">
        <v>3</v>
      </c>
      <c r="E152" s="5">
        <v>10025</v>
      </c>
    </row>
    <row r="153" spans="1:5" ht="15" customHeight="1">
      <c r="A153" s="1" t="s">
        <v>5</v>
      </c>
      <c r="B153" s="2">
        <v>4120</v>
      </c>
      <c r="C153" s="3" t="s">
        <v>47</v>
      </c>
      <c r="D153" s="3" t="s">
        <v>3</v>
      </c>
      <c r="E153" s="5">
        <v>1537</v>
      </c>
    </row>
    <row r="154" spans="1:5" ht="15" customHeight="1">
      <c r="A154" s="1" t="s">
        <v>5</v>
      </c>
      <c r="B154" s="4" t="s">
        <v>49</v>
      </c>
      <c r="C154" s="3" t="s">
        <v>31</v>
      </c>
      <c r="D154" s="3" t="s">
        <v>3</v>
      </c>
      <c r="E154" s="5">
        <v>15687</v>
      </c>
    </row>
    <row r="155" spans="1:5" ht="15" customHeight="1">
      <c r="A155" s="1" t="s">
        <v>5</v>
      </c>
      <c r="B155" s="2">
        <v>4260</v>
      </c>
      <c r="C155" s="3" t="s">
        <v>42</v>
      </c>
      <c r="D155" s="3" t="s">
        <v>3</v>
      </c>
      <c r="E155" s="5">
        <v>227</v>
      </c>
    </row>
    <row r="156" spans="1:5" ht="15" customHeight="1">
      <c r="A156" s="1" t="s">
        <v>5</v>
      </c>
      <c r="B156" s="2">
        <v>4270</v>
      </c>
      <c r="C156" s="3" t="s">
        <v>90</v>
      </c>
      <c r="D156" s="3" t="s">
        <v>3</v>
      </c>
      <c r="E156" s="5">
        <v>1000</v>
      </c>
    </row>
    <row r="157" spans="1:5" ht="15" customHeight="1">
      <c r="A157" s="1" t="s">
        <v>5</v>
      </c>
      <c r="B157" s="4" t="s">
        <v>51</v>
      </c>
      <c r="C157" s="3" t="s">
        <v>19</v>
      </c>
      <c r="D157" s="3" t="s">
        <v>3</v>
      </c>
      <c r="E157" s="5">
        <v>297</v>
      </c>
    </row>
    <row r="158" spans="1:5" ht="15" customHeight="1">
      <c r="A158" s="1" t="s">
        <v>5</v>
      </c>
      <c r="B158" s="2">
        <v>4440</v>
      </c>
      <c r="C158" s="3" t="s">
        <v>76</v>
      </c>
      <c r="D158" s="3" t="s">
        <v>3</v>
      </c>
      <c r="E158" s="5">
        <v>2988</v>
      </c>
    </row>
    <row r="159" spans="1:3" ht="16.5" customHeight="1">
      <c r="A159" s="1"/>
      <c r="B159" s="2"/>
      <c r="C159" s="17" t="s">
        <v>43</v>
      </c>
    </row>
    <row r="160" spans="2:3" ht="12.75" customHeight="1">
      <c r="B160" s="2"/>
      <c r="C160" s="17"/>
    </row>
    <row r="161" spans="1:2" ht="12.75" customHeight="1">
      <c r="A161" s="3" t="s">
        <v>7</v>
      </c>
      <c r="B161" s="2"/>
    </row>
    <row r="162" ht="12.75" customHeight="1">
      <c r="B162" s="2"/>
    </row>
    <row r="163" spans="2:5" ht="12.75" customHeight="1">
      <c r="B163" s="2"/>
      <c r="C163" s="3" t="s">
        <v>8</v>
      </c>
      <c r="E163" s="5">
        <f>34493286-343679+6000+55632+2422+2901+18+631+25209+1685+44+34+1500+256</f>
        <v>34245939</v>
      </c>
    </row>
    <row r="164" spans="2:5" ht="12.75" customHeight="1">
      <c r="B164" s="2"/>
      <c r="C164" s="3" t="s">
        <v>9</v>
      </c>
      <c r="E164" s="5">
        <f>6365254-3000000</f>
        <v>3365254</v>
      </c>
    </row>
    <row r="165" spans="2:5" ht="12.75" customHeight="1">
      <c r="B165" s="2"/>
      <c r="C165" s="23" t="s">
        <v>10</v>
      </c>
      <c r="E165" s="7">
        <f>SUM(E163:E164)</f>
        <v>37611193</v>
      </c>
    </row>
    <row r="166" spans="2:5" ht="12.75" customHeight="1">
      <c r="B166" s="2"/>
      <c r="C166" s="3" t="s">
        <v>11</v>
      </c>
      <c r="E166" s="5">
        <f>40235015-3343679+6000+55632+2422+2901+18+631+25209+1685+44+34+1500+256</f>
        <v>36987668</v>
      </c>
    </row>
    <row r="167" spans="2:5" ht="12.75" customHeight="1">
      <c r="B167" s="2"/>
      <c r="C167" s="3" t="s">
        <v>12</v>
      </c>
      <c r="E167" s="5">
        <f>33000+600000-9475</f>
        <v>623525</v>
      </c>
    </row>
    <row r="168" spans="2:5" ht="12.75" customHeight="1">
      <c r="B168" s="2"/>
      <c r="C168" s="23" t="s">
        <v>10</v>
      </c>
      <c r="E168" s="7">
        <f>SUM(E166:E167)</f>
        <v>37611193</v>
      </c>
    </row>
    <row r="169" spans="3:5" ht="12.75" customHeight="1">
      <c r="C169" s="23"/>
      <c r="E169" s="7"/>
    </row>
    <row r="170" spans="3:5" ht="12.75" customHeight="1">
      <c r="C170" s="17" t="s">
        <v>44</v>
      </c>
      <c r="E170" s="7"/>
    </row>
    <row r="171" spans="3:5" ht="12.75" customHeight="1">
      <c r="C171" s="17"/>
      <c r="E171" s="7"/>
    </row>
    <row r="172" ht="12.75" customHeight="1">
      <c r="A172" s="3" t="s">
        <v>13</v>
      </c>
    </row>
    <row r="173" ht="12.75" customHeight="1"/>
    <row r="174" ht="12.75" customHeight="1">
      <c r="C174" s="17" t="s">
        <v>14</v>
      </c>
    </row>
    <row r="175" ht="12.75" customHeight="1"/>
    <row r="176" ht="12.75" customHeight="1">
      <c r="A176" s="3" t="s">
        <v>15</v>
      </c>
    </row>
    <row r="177" ht="12.75" customHeight="1"/>
    <row r="178" ht="12.75" customHeight="1">
      <c r="A178" s="3" t="s">
        <v>16</v>
      </c>
    </row>
    <row r="179" ht="12.75" customHeight="1">
      <c r="A179" s="3" t="s">
        <v>17</v>
      </c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printOptions/>
  <pageMargins left="0.71" right="0.53" top="0.84" bottom="0.86" header="0.54" footer="0.57"/>
  <pageSetup horizontalDpi="600" verticalDpi="600" orientation="portrait" paperSize="9" r:id="rId1"/>
  <headerFooter alignWithMargins="0">
    <oddFooter>&amp;CStrona &amp;P</oddFooter>
  </headerFooter>
  <rowBreaks count="1" manualBreakCount="1"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MAK</cp:lastModifiedBy>
  <cp:lastPrinted>2003-12-31T09:28:53Z</cp:lastPrinted>
  <dcterms:created xsi:type="dcterms:W3CDTF">2002-05-26T08:41:46Z</dcterms:created>
  <dcterms:modified xsi:type="dcterms:W3CDTF">2002-05-28T17:06:05Z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