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357" activeTab="0"/>
  </bookViews>
  <sheets>
    <sheet name="ofertowy" sheetId="1" r:id="rId1"/>
  </sheets>
  <definedNames>
    <definedName name="Excel_BuiltIn_Print_Area_1_1" localSheetId="0">'ofertowy'!$A$1:$G$64</definedName>
    <definedName name="Excel_BuiltIn_Print_Area_1_1">#REF!</definedName>
    <definedName name="Excel_BuiltIn_Print_Area_1_1_1" localSheetId="0">'ofertowy'!$A$1:$G$66</definedName>
    <definedName name="Excel_BuiltIn_Print_Area_1_1_1">#REF!</definedName>
    <definedName name="Excel_BuiltIn_Print_Area_1_1_11" localSheetId="0">'ofertowy'!$A$1:$G$67</definedName>
    <definedName name="Excel_BuiltIn_Print_Area_1_1_11">#REF!</definedName>
    <definedName name="Excel_BuiltIn_Print_Area_1_1_1_1" localSheetId="0">'ofertowy'!$A$1:$G$68</definedName>
    <definedName name="Excel_BuiltIn_Print_Area_1_1_1_1">#REF!</definedName>
    <definedName name="Excel_BuiltIn_Print_Area_1_1_1_1_1" localSheetId="0">'ofertowy'!$A$1:$G$45</definedName>
    <definedName name="Excel_BuiltIn_Print_Area_1_1_1_1_1">#REF!</definedName>
    <definedName name="Excel_BuiltIn_Print_Area_2_1" localSheetId="0">'ofertowy'!$A$1:$G$51</definedName>
    <definedName name="Excel_BuiltIn_Print_Area_2_1">#REF!</definedName>
    <definedName name="Excel_BuiltIn_Print_Titles_1" localSheetId="0">'ofertowy'!#REF!</definedName>
    <definedName name="Excel_BuiltIn_Print_Titles_1">#REF!</definedName>
    <definedName name="_xlnm.Print_Area" localSheetId="0">'ofertowy'!$A$1:$G$65</definedName>
  </definedNames>
  <calcPr fullCalcOnLoad="1"/>
</workbook>
</file>

<file path=xl/sharedStrings.xml><?xml version="1.0" encoding="utf-8"?>
<sst xmlns="http://schemas.openxmlformats.org/spreadsheetml/2006/main" count="149" uniqueCount="90">
  <si>
    <t>Wyszczególnienie</t>
  </si>
  <si>
    <t>Jednostka</t>
  </si>
  <si>
    <t>Cena</t>
  </si>
  <si>
    <t>Lp.</t>
  </si>
  <si>
    <t>Pozycja</t>
  </si>
  <si>
    <t>elementów</t>
  </si>
  <si>
    <t>jednostk.</t>
  </si>
  <si>
    <t>Wartość</t>
  </si>
  <si>
    <t>rozliczeniowych</t>
  </si>
  <si>
    <t>nazwa</t>
  </si>
  <si>
    <t>ilość</t>
  </si>
  <si>
    <t>[ zł ]</t>
  </si>
  <si>
    <t>[zł]</t>
  </si>
  <si>
    <t>1</t>
  </si>
  <si>
    <t>5</t>
  </si>
  <si>
    <t>6</t>
  </si>
  <si>
    <t>7</t>
  </si>
  <si>
    <t>ROBOTY MOSTOWE</t>
  </si>
  <si>
    <t>x</t>
  </si>
  <si>
    <t>m3</t>
  </si>
  <si>
    <t>szt.</t>
  </si>
  <si>
    <t>m2</t>
  </si>
  <si>
    <t>M.15.00.00.</t>
  </si>
  <si>
    <t>IZOLACJE</t>
  </si>
  <si>
    <t>M.15.06.01.</t>
  </si>
  <si>
    <t>mb</t>
  </si>
  <si>
    <t>M.20.00.00.</t>
  </si>
  <si>
    <t>INNE ROBOTY</t>
  </si>
  <si>
    <t>M.20.02.07.</t>
  </si>
  <si>
    <t>Roboty rozbiórkowe</t>
  </si>
  <si>
    <t>M.20.02.14.</t>
  </si>
  <si>
    <t>rycz.</t>
  </si>
  <si>
    <t>M.20.02.15.</t>
  </si>
  <si>
    <t>Roboty pomiarowe i geodezyjne oraz montaż puntów wysokościowych</t>
  </si>
  <si>
    <t>RAZEM  KOSZT  ROBÓT  MOSTOWYCH (netto):</t>
  </si>
  <si>
    <t>PODATEK Vat:</t>
  </si>
  <si>
    <t>RAZEM  KOSZT  ROBÓT  MOSTOWYCH (brutto):</t>
  </si>
  <si>
    <t>Remontu mostu drogowego nad ciekiem bez nazwy w ciągu drogi powiatowej nr 1062F w km 0+419 w miejscowości Szprotawa ul. 3-go Maja</t>
  </si>
  <si>
    <t>M.14.02.02.</t>
  </si>
  <si>
    <t>D.03.02.02</t>
  </si>
  <si>
    <t>Ułożenie ścieku ulicznego trójkątnego o szerokości 50 cm na podsypce cementowo – piaskowej gr. 3-5 cm wraz z oporem</t>
  </si>
  <si>
    <t>D.04.01.01.</t>
  </si>
  <si>
    <t xml:space="preserve">Profilowanie i zagęszczenie podłoża z gr. kat. II-IV w miejscu wykonywania nowej konstrukcji jezdni </t>
  </si>
  <si>
    <r>
      <t>m</t>
    </r>
    <r>
      <rPr>
        <vertAlign val="superscript"/>
        <sz val="10"/>
        <rFont val="Arial CE"/>
        <family val="2"/>
      </rPr>
      <t>2</t>
    </r>
  </si>
  <si>
    <t>Profilowanie i zagęszczenie podłoża z gr. kat. II-IV pod chodnikami z kostki betonowej</t>
  </si>
  <si>
    <t>D.05.00.00.</t>
  </si>
  <si>
    <t xml:space="preserve">NAWIERZCHNIE </t>
  </si>
  <si>
    <t>D.05.03.11</t>
  </si>
  <si>
    <t>D.05.03.13</t>
  </si>
  <si>
    <t>D.05.03.23</t>
  </si>
  <si>
    <t xml:space="preserve">Wykonanie nawierzchni chodników z betonowej kostki brukowej barwy szarej gr. 8 cm na podsypce cementowo piaskowej 1:4 gr. 5 cm </t>
  </si>
  <si>
    <t>m</t>
  </si>
  <si>
    <t>D.07.00.00.</t>
  </si>
  <si>
    <t xml:space="preserve">URZĄDZENIA BEZPIECZEŃSTWA RUCHU </t>
  </si>
  <si>
    <t>D.07.01.04.</t>
  </si>
  <si>
    <t>Wykonanie balustrady ochronnej, stalowej h=110 cm wraz z elementami mocującymi i zabezpieczeniem antykorozyjnym</t>
  </si>
  <si>
    <t>D.08.00.00.</t>
  </si>
  <si>
    <t>ELEMENTY ULIC</t>
  </si>
  <si>
    <t>ROBOTY DROGOWE</t>
  </si>
  <si>
    <t>D.01.02.02</t>
  </si>
  <si>
    <t xml:space="preserve">Zdjęcie warstwy humusu gr. 50 cm do ponownego wykorzystania. </t>
  </si>
  <si>
    <t>M.14.00.00.</t>
  </si>
  <si>
    <t>KONSTRUKCJE STALOWE</t>
  </si>
  <si>
    <t>demontaż istniejącego betonowego krawężnika</t>
  </si>
  <si>
    <t>demontaż isniejącej nawierzchni chodnika wraz z obrzeżem</t>
  </si>
  <si>
    <t>Oczyszczenie i zabezpieczenie antykorozyjne elementów stalowych wraz z pomalowaniem w tym korekta ostaniego przęsła balustrady oraz naprawa uszkodzonych szczeblinek</t>
  </si>
  <si>
    <t>skucie kamienno betonowej nawierzchni miedzy jezdnią a gzymsem mostu od strony górnej wody</t>
  </si>
  <si>
    <t>Organizacja ruchu -  wprowadzenie tymczasowej organizacji ruchu, utrzymanie oznakowania podczas robót i przywrócenie stałego oznakowania po zakończeniu robót</t>
  </si>
  <si>
    <t xml:space="preserve">Korekta zaworu sieci gazowej/wodociągowej </t>
  </si>
  <si>
    <t>demontaż istniejącej balustrady drewnianej</t>
  </si>
  <si>
    <t>Wykonanie warstwy ścieralnej z SMA 11 o gr. średniej 5 cm w miejscach wykonywania nowej konstrukcji drogi</t>
  </si>
  <si>
    <t>Frezowanie istniejącej warstwy bitumicznej na głębokość średnią do 10 cm. (od 4cm do 15cm)</t>
  </si>
  <si>
    <r>
      <t>m</t>
    </r>
    <r>
      <rPr>
        <vertAlign val="superscript"/>
        <sz val="10"/>
        <rFont val="Arial CE"/>
        <family val="2"/>
      </rPr>
      <t>3</t>
    </r>
  </si>
  <si>
    <t>rozbiórka warstwy konstrukcji drogi z kostki kamiennej gr 20 cm  wraz ponownym montażem</t>
  </si>
  <si>
    <t>Wykonanie umocnienia wlotu ścieku skarpowego (obrzeże pionowo na ławie betonowej oraz warstwy tłucznia i kamienia)</t>
  </si>
  <si>
    <t>Powierzchniowe zabezpieczenie betonu po oczyszczeniu powierzchni metodą strumieniowo ścierną z uzupełnieniem ubytków do 3cm</t>
  </si>
  <si>
    <t>Ułożenie obrzeży betonowych 8x30 cm z oporem z betonu B20</t>
  </si>
  <si>
    <t>Ułożenie krawężnika betonowego 30x15 cm na podsypce cem-piask. 1:4 gr. 5cm i ławie betonowej z oporem wykonanej z betonu B20.</t>
  </si>
  <si>
    <t xml:space="preserve">Ułożenie krawężnika betonowego najazdowego 22x15 cm  na podsypce cem-piask. 1:4 gr. 5cm i ławie betonowej z oporem wykonanej z betonu B20. </t>
  </si>
  <si>
    <t>D.02.00.00.</t>
  </si>
  <si>
    <t>ROBOTY ZIEMNE</t>
  </si>
  <si>
    <t>D.02.01.01</t>
  </si>
  <si>
    <t>Wykonanie wykopów ręcznie wraz z odwiezieniem urobku na składowisko Wykonawcy</t>
  </si>
  <si>
    <t>D.02.03.01</t>
  </si>
  <si>
    <t xml:space="preserve">Wykonanie nasypów. </t>
  </si>
  <si>
    <t>M.15.01.03.</t>
  </si>
  <si>
    <t>Wykonanie izolacji powierzchni odziemnych poprzez dwukrotne posmarowanie materiałem bitumicznym (30cm nad gruntem, 50cm w gruncie)</t>
  </si>
  <si>
    <t>D.10.01.01.</t>
  </si>
  <si>
    <t>D.08.01.01.</t>
  </si>
  <si>
    <t>KOSZTORYS OFERTOWY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</si>
</sst>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sz val="2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Narrow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"/>
      <color indexed="8"/>
      <name val="Times New Roman"/>
      <family val="1"/>
    </font>
    <font>
      <sz val="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Arial CE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4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" fontId="19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4" fontId="27" fillId="0" borderId="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vertical="top" wrapText="1"/>
    </xf>
    <xf numFmtId="0" fontId="30" fillId="0" borderId="10" xfId="52" applyNumberFormat="1" applyFont="1" applyFill="1" applyBorder="1" applyAlignment="1" applyProtection="1">
      <alignment vertical="top" wrapText="1"/>
      <protection/>
    </xf>
    <xf numFmtId="0" fontId="29" fillId="0" borderId="10" xfId="0" applyFont="1" applyFill="1" applyBorder="1" applyAlignment="1">
      <alignment horizontal="center" wrapText="1"/>
    </xf>
    <xf numFmtId="0" fontId="28" fillId="0" borderId="10" xfId="52" applyNumberFormat="1" applyFont="1" applyFill="1" applyBorder="1" applyAlignment="1" applyProtection="1">
      <alignment vertical="top" wrapText="1"/>
      <protection/>
    </xf>
    <xf numFmtId="4" fontId="32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4" fontId="28" fillId="0" borderId="10" xfId="0" applyNumberFormat="1" applyFont="1" applyFill="1" applyBorder="1" applyAlignment="1">
      <alignment horizontal="center" wrapText="1"/>
    </xf>
    <xf numFmtId="4" fontId="28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 wrapText="1"/>
    </xf>
    <xf numFmtId="1" fontId="23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left" wrapText="1"/>
    </xf>
    <xf numFmtId="0" fontId="32" fillId="0" borderId="13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Opis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showGridLines="0" showZeros="0" tabSelected="1" zoomScale="115" zoomScaleNormal="115" zoomScalePageLayoutView="0" workbookViewId="0" topLeftCell="A1">
      <selection activeCell="A2" sqref="A2:G2"/>
    </sheetView>
  </sheetViews>
  <sheetFormatPr defaultColWidth="7.875" defaultRowHeight="12.75"/>
  <cols>
    <col min="1" max="1" width="5.125" style="1" customWidth="1"/>
    <col min="2" max="2" width="12.75390625" style="1" customWidth="1"/>
    <col min="3" max="3" width="31.875" style="2" customWidth="1"/>
    <col min="4" max="4" width="6.25390625" style="1" customWidth="1"/>
    <col min="5" max="5" width="10.00390625" style="3" customWidth="1"/>
    <col min="6" max="6" width="11.125" style="3" customWidth="1"/>
    <col min="7" max="7" width="19.25390625" style="3" customWidth="1"/>
    <col min="8" max="8" width="23.375" style="4" customWidth="1"/>
    <col min="9" max="16384" width="7.875" style="4" customWidth="1"/>
  </cols>
  <sheetData>
    <row r="1" spans="1:7" ht="17.25" customHeight="1">
      <c r="A1" s="29" t="s">
        <v>89</v>
      </c>
      <c r="B1" s="29"/>
      <c r="C1" s="29"/>
      <c r="D1" s="29"/>
      <c r="E1" s="29"/>
      <c r="F1" s="29"/>
      <c r="G1" s="29"/>
    </row>
    <row r="2" spans="1:7" ht="50.25" customHeight="1">
      <c r="A2" s="30" t="s">
        <v>37</v>
      </c>
      <c r="B2" s="30"/>
      <c r="C2" s="30"/>
      <c r="D2" s="30"/>
      <c r="E2" s="30"/>
      <c r="F2" s="30"/>
      <c r="G2" s="30"/>
    </row>
    <row r="3" spans="1:7" s="5" customFormat="1" ht="9.75" customHeight="1">
      <c r="A3" s="15"/>
      <c r="B3" s="14"/>
      <c r="C3" s="14"/>
      <c r="D3" s="14"/>
      <c r="E3" s="16"/>
      <c r="F3" s="16"/>
      <c r="G3" s="16"/>
    </row>
    <row r="4" spans="1:7" ht="12.75" customHeight="1">
      <c r="A4" s="23"/>
      <c r="B4" s="23"/>
      <c r="C4" s="24" t="s">
        <v>0</v>
      </c>
      <c r="D4" s="31" t="s">
        <v>1</v>
      </c>
      <c r="E4" s="32"/>
      <c r="F4" s="25" t="s">
        <v>2</v>
      </c>
      <c r="G4" s="25"/>
    </row>
    <row r="5" spans="1:7" ht="12.75">
      <c r="A5" s="24" t="s">
        <v>3</v>
      </c>
      <c r="B5" s="24" t="s">
        <v>4</v>
      </c>
      <c r="C5" s="24" t="s">
        <v>5</v>
      </c>
      <c r="D5" s="23"/>
      <c r="E5" s="26"/>
      <c r="F5" s="25" t="s">
        <v>6</v>
      </c>
      <c r="G5" s="25" t="s">
        <v>7</v>
      </c>
    </row>
    <row r="6" spans="1:7" ht="12.75">
      <c r="A6" s="23"/>
      <c r="B6" s="23"/>
      <c r="C6" s="24" t="s">
        <v>8</v>
      </c>
      <c r="D6" s="24" t="s">
        <v>9</v>
      </c>
      <c r="E6" s="25" t="s">
        <v>10</v>
      </c>
      <c r="F6" s="25" t="s">
        <v>11</v>
      </c>
      <c r="G6" s="25" t="s">
        <v>12</v>
      </c>
    </row>
    <row r="7" spans="1:7" ht="12.75">
      <c r="A7" s="27" t="s">
        <v>13</v>
      </c>
      <c r="B7" s="27">
        <v>2</v>
      </c>
      <c r="C7" s="27">
        <v>3</v>
      </c>
      <c r="D7" s="27">
        <v>4</v>
      </c>
      <c r="E7" s="25" t="s">
        <v>14</v>
      </c>
      <c r="F7" s="25" t="s">
        <v>15</v>
      </c>
      <c r="G7" s="25" t="s">
        <v>16</v>
      </c>
    </row>
    <row r="8" spans="1:7" ht="12.75">
      <c r="A8" s="25" t="s">
        <v>18</v>
      </c>
      <c r="B8" s="25" t="s">
        <v>18</v>
      </c>
      <c r="C8" s="18" t="s">
        <v>58</v>
      </c>
      <c r="D8" s="25" t="s">
        <v>18</v>
      </c>
      <c r="E8" s="25" t="s">
        <v>18</v>
      </c>
      <c r="F8" s="25" t="s">
        <v>18</v>
      </c>
      <c r="G8" s="25" t="s">
        <v>18</v>
      </c>
    </row>
    <row r="9" spans="1:7" s="6" customFormat="1" ht="25.5">
      <c r="A9" s="22">
        <v>1</v>
      </c>
      <c r="B9" s="17" t="s">
        <v>59</v>
      </c>
      <c r="C9" s="20" t="s">
        <v>60</v>
      </c>
      <c r="D9" s="19" t="s">
        <v>43</v>
      </c>
      <c r="E9" s="26">
        <v>15</v>
      </c>
      <c r="F9" s="26"/>
      <c r="G9" s="26">
        <f>E9*F9</f>
        <v>0</v>
      </c>
    </row>
    <row r="10" spans="1:7" ht="12.75">
      <c r="A10" s="22">
        <f>A7+1</f>
        <v>2</v>
      </c>
      <c r="B10" s="17" t="s">
        <v>79</v>
      </c>
      <c r="C10" s="17" t="s">
        <v>80</v>
      </c>
      <c r="D10" s="19" t="s">
        <v>18</v>
      </c>
      <c r="E10" s="22" t="s">
        <v>18</v>
      </c>
      <c r="F10" s="22" t="s">
        <v>18</v>
      </c>
      <c r="G10" s="22" t="s">
        <v>18</v>
      </c>
    </row>
    <row r="11" spans="1:13" s="7" customFormat="1" ht="38.25">
      <c r="A11" s="22">
        <f>A10+1</f>
        <v>3</v>
      </c>
      <c r="B11" s="17" t="s">
        <v>81</v>
      </c>
      <c r="C11" s="17" t="s">
        <v>82</v>
      </c>
      <c r="D11" s="19" t="s">
        <v>72</v>
      </c>
      <c r="E11" s="26">
        <v>30.5</v>
      </c>
      <c r="F11" s="26"/>
      <c r="G11" s="26">
        <f>E11*F11</f>
        <v>0</v>
      </c>
      <c r="H11" s="4"/>
      <c r="I11" s="4"/>
      <c r="J11" s="4"/>
      <c r="K11" s="4"/>
      <c r="L11" s="4"/>
      <c r="M11" s="4"/>
    </row>
    <row r="12" spans="1:7" ht="14.25">
      <c r="A12" s="22">
        <f>A11+1</f>
        <v>4</v>
      </c>
      <c r="B12" s="17" t="s">
        <v>83</v>
      </c>
      <c r="C12" s="17" t="s">
        <v>84</v>
      </c>
      <c r="D12" s="19" t="s">
        <v>72</v>
      </c>
      <c r="E12" s="17">
        <v>30.5</v>
      </c>
      <c r="F12" s="17"/>
      <c r="G12" s="17">
        <f>E12*F12</f>
        <v>0</v>
      </c>
    </row>
    <row r="13" spans="1:7" ht="51">
      <c r="A13" s="22">
        <f>A12+1</f>
        <v>5</v>
      </c>
      <c r="B13" s="17" t="s">
        <v>39</v>
      </c>
      <c r="C13" s="20" t="s">
        <v>40</v>
      </c>
      <c r="D13" s="19" t="s">
        <v>25</v>
      </c>
      <c r="E13" s="26">
        <v>28</v>
      </c>
      <c r="F13" s="26"/>
      <c r="G13" s="26">
        <f aca="true" t="shared" si="0" ref="G13:G21">E13*F13</f>
        <v>0</v>
      </c>
    </row>
    <row r="14" spans="1:7" ht="51">
      <c r="A14" s="22">
        <f aca="true" t="shared" si="1" ref="A14:A42">A13+1</f>
        <v>6</v>
      </c>
      <c r="B14" s="17"/>
      <c r="C14" s="20" t="s">
        <v>74</v>
      </c>
      <c r="D14" s="19" t="s">
        <v>20</v>
      </c>
      <c r="E14" s="26">
        <v>1</v>
      </c>
      <c r="F14" s="26"/>
      <c r="G14" s="26">
        <f t="shared" si="0"/>
        <v>0</v>
      </c>
    </row>
    <row r="15" spans="1:7" ht="38.25">
      <c r="A15" s="22">
        <f t="shared" si="1"/>
        <v>7</v>
      </c>
      <c r="B15" s="17" t="s">
        <v>41</v>
      </c>
      <c r="C15" s="20" t="s">
        <v>42</v>
      </c>
      <c r="D15" s="19" t="s">
        <v>43</v>
      </c>
      <c r="E15" s="26">
        <v>19.5</v>
      </c>
      <c r="F15" s="26"/>
      <c r="G15" s="26">
        <f t="shared" si="0"/>
        <v>0</v>
      </c>
    </row>
    <row r="16" spans="1:7" ht="38.25">
      <c r="A16" s="22">
        <f t="shared" si="1"/>
        <v>8</v>
      </c>
      <c r="B16" s="17"/>
      <c r="C16" s="20" t="s">
        <v>44</v>
      </c>
      <c r="D16" s="19" t="s">
        <v>43</v>
      </c>
      <c r="E16" s="26">
        <v>72</v>
      </c>
      <c r="F16" s="26"/>
      <c r="G16" s="26">
        <f t="shared" si="0"/>
        <v>0</v>
      </c>
    </row>
    <row r="17" spans="1:7" ht="12.75">
      <c r="A17" s="22">
        <f t="shared" si="1"/>
        <v>9</v>
      </c>
      <c r="B17" s="17" t="s">
        <v>45</v>
      </c>
      <c r="C17" s="20" t="s">
        <v>46</v>
      </c>
      <c r="D17" s="19" t="s">
        <v>18</v>
      </c>
      <c r="E17" s="25" t="s">
        <v>18</v>
      </c>
      <c r="F17" s="25" t="s">
        <v>18</v>
      </c>
      <c r="G17" s="25" t="s">
        <v>18</v>
      </c>
    </row>
    <row r="18" spans="1:7" ht="38.25">
      <c r="A18" s="22">
        <f t="shared" si="1"/>
        <v>10</v>
      </c>
      <c r="B18" s="17" t="s">
        <v>47</v>
      </c>
      <c r="C18" s="20" t="s">
        <v>71</v>
      </c>
      <c r="D18" s="19" t="s">
        <v>72</v>
      </c>
      <c r="E18" s="26">
        <v>19.93</v>
      </c>
      <c r="F18" s="26"/>
      <c r="G18" s="26">
        <f t="shared" si="0"/>
        <v>0</v>
      </c>
    </row>
    <row r="19" spans="1:7" ht="38.25">
      <c r="A19" s="22">
        <f t="shared" si="1"/>
        <v>11</v>
      </c>
      <c r="B19" s="17" t="s">
        <v>48</v>
      </c>
      <c r="C19" s="20" t="s">
        <v>70</v>
      </c>
      <c r="D19" s="19" t="s">
        <v>43</v>
      </c>
      <c r="E19" s="26">
        <v>386</v>
      </c>
      <c r="F19" s="26"/>
      <c r="G19" s="26">
        <f t="shared" si="0"/>
        <v>0</v>
      </c>
    </row>
    <row r="20" spans="1:7" ht="51">
      <c r="A20" s="22">
        <f t="shared" si="1"/>
        <v>12</v>
      </c>
      <c r="B20" s="17" t="s">
        <v>49</v>
      </c>
      <c r="C20" s="20" t="s">
        <v>50</v>
      </c>
      <c r="D20" s="19" t="s">
        <v>43</v>
      </c>
      <c r="E20" s="26">
        <v>72</v>
      </c>
      <c r="F20" s="26"/>
      <c r="G20" s="26">
        <f t="shared" si="0"/>
        <v>0</v>
      </c>
    </row>
    <row r="21" spans="1:7" ht="25.5">
      <c r="A21" s="22">
        <f t="shared" si="1"/>
        <v>13</v>
      </c>
      <c r="B21" s="17"/>
      <c r="C21" s="20" t="s">
        <v>76</v>
      </c>
      <c r="D21" s="19" t="s">
        <v>51</v>
      </c>
      <c r="E21" s="26">
        <v>26.5</v>
      </c>
      <c r="F21" s="26"/>
      <c r="G21" s="26">
        <f t="shared" si="0"/>
        <v>0</v>
      </c>
    </row>
    <row r="22" spans="1:13" s="7" customFormat="1" ht="25.5">
      <c r="A22" s="22">
        <f t="shared" si="1"/>
        <v>14</v>
      </c>
      <c r="B22" s="17" t="s">
        <v>52</v>
      </c>
      <c r="C22" s="20" t="s">
        <v>53</v>
      </c>
      <c r="D22" s="19" t="s">
        <v>18</v>
      </c>
      <c r="E22" s="25" t="s">
        <v>18</v>
      </c>
      <c r="F22" s="25" t="s">
        <v>18</v>
      </c>
      <c r="G22" s="25" t="s">
        <v>18</v>
      </c>
      <c r="H22" s="4"/>
      <c r="I22" s="4"/>
      <c r="J22" s="4"/>
      <c r="K22" s="4"/>
      <c r="L22" s="4"/>
      <c r="M22" s="4"/>
    </row>
    <row r="23" spans="1:7" s="7" customFormat="1" ht="51">
      <c r="A23" s="22">
        <f t="shared" si="1"/>
        <v>15</v>
      </c>
      <c r="B23" s="17" t="s">
        <v>54</v>
      </c>
      <c r="C23" s="20" t="s">
        <v>55</v>
      </c>
      <c r="D23" s="19" t="s">
        <v>25</v>
      </c>
      <c r="E23" s="26">
        <v>21</v>
      </c>
      <c r="F23" s="26"/>
      <c r="G23" s="26"/>
    </row>
    <row r="24" spans="1:7" ht="12.75">
      <c r="A24" s="22">
        <f t="shared" si="1"/>
        <v>16</v>
      </c>
      <c r="B24" s="17" t="s">
        <v>56</v>
      </c>
      <c r="C24" s="20" t="s">
        <v>57</v>
      </c>
      <c r="D24" s="19" t="s">
        <v>18</v>
      </c>
      <c r="E24" s="25" t="s">
        <v>18</v>
      </c>
      <c r="F24" s="25" t="s">
        <v>18</v>
      </c>
      <c r="G24" s="25" t="s">
        <v>18</v>
      </c>
    </row>
    <row r="25" spans="1:7" ht="51">
      <c r="A25" s="22">
        <f t="shared" si="1"/>
        <v>17</v>
      </c>
      <c r="B25" s="17" t="s">
        <v>88</v>
      </c>
      <c r="C25" s="20" t="s">
        <v>77</v>
      </c>
      <c r="D25" s="19" t="s">
        <v>51</v>
      </c>
      <c r="E25" s="26">
        <v>79.5</v>
      </c>
      <c r="F25" s="26"/>
      <c r="G25" s="26">
        <f>E25*F25</f>
        <v>0</v>
      </c>
    </row>
    <row r="26" spans="1:7" ht="51">
      <c r="A26" s="22">
        <f t="shared" si="1"/>
        <v>18</v>
      </c>
      <c r="B26" s="17"/>
      <c r="C26" s="20" t="s">
        <v>78</v>
      </c>
      <c r="D26" s="19" t="s">
        <v>51</v>
      </c>
      <c r="E26" s="26">
        <v>4</v>
      </c>
      <c r="F26" s="26"/>
      <c r="G26" s="26">
        <f>E26*F26</f>
        <v>0</v>
      </c>
    </row>
    <row r="27" spans="1:7" ht="25.5">
      <c r="A27" s="22">
        <f>A40+1</f>
        <v>32</v>
      </c>
      <c r="B27" s="17" t="s">
        <v>87</v>
      </c>
      <c r="C27" s="20" t="s">
        <v>68</v>
      </c>
      <c r="D27" s="19" t="s">
        <v>31</v>
      </c>
      <c r="E27" s="26">
        <v>1</v>
      </c>
      <c r="F27" s="26"/>
      <c r="G27" s="26">
        <f>ROUND(F27*E27,2)</f>
        <v>0</v>
      </c>
    </row>
    <row r="28" spans="1:8" ht="12.75">
      <c r="A28" s="22">
        <f>A26+1</f>
        <v>19</v>
      </c>
      <c r="B28" s="19" t="s">
        <v>18</v>
      </c>
      <c r="C28" s="18" t="s">
        <v>17</v>
      </c>
      <c r="D28" s="19" t="s">
        <v>18</v>
      </c>
      <c r="E28" s="25" t="s">
        <v>18</v>
      </c>
      <c r="F28" s="25" t="s">
        <v>18</v>
      </c>
      <c r="G28" s="25" t="s">
        <v>18</v>
      </c>
      <c r="H28" s="8"/>
    </row>
    <row r="29" spans="1:13" ht="12.75">
      <c r="A29" s="22">
        <f t="shared" si="1"/>
        <v>20</v>
      </c>
      <c r="B29" s="17" t="s">
        <v>61</v>
      </c>
      <c r="C29" s="20" t="s">
        <v>62</v>
      </c>
      <c r="D29" s="19" t="s">
        <v>18</v>
      </c>
      <c r="E29" s="25" t="s">
        <v>18</v>
      </c>
      <c r="F29" s="25" t="s">
        <v>18</v>
      </c>
      <c r="G29" s="25" t="s">
        <v>18</v>
      </c>
      <c r="H29" s="1"/>
      <c r="I29" s="1"/>
      <c r="J29" s="1"/>
      <c r="K29" s="1"/>
      <c r="L29" s="1"/>
      <c r="M29" s="1"/>
    </row>
    <row r="30" spans="1:13" s="7" customFormat="1" ht="63.75">
      <c r="A30" s="22">
        <f t="shared" si="1"/>
        <v>21</v>
      </c>
      <c r="B30" s="17" t="s">
        <v>38</v>
      </c>
      <c r="C30" s="20" t="s">
        <v>65</v>
      </c>
      <c r="D30" s="19" t="s">
        <v>21</v>
      </c>
      <c r="E30" s="26">
        <v>78.5</v>
      </c>
      <c r="F30" s="26"/>
      <c r="G30" s="26">
        <f>E30*F30</f>
        <v>0</v>
      </c>
      <c r="H30" s="1"/>
      <c r="I30" s="1"/>
      <c r="J30" s="1"/>
      <c r="K30" s="1"/>
      <c r="L30" s="1"/>
      <c r="M30" s="1"/>
    </row>
    <row r="31" spans="1:13" s="7" customFormat="1" ht="12.75">
      <c r="A31" s="22">
        <f t="shared" si="1"/>
        <v>22</v>
      </c>
      <c r="B31" s="17" t="s">
        <v>22</v>
      </c>
      <c r="C31" s="20" t="s">
        <v>23</v>
      </c>
      <c r="D31" s="19" t="s">
        <v>18</v>
      </c>
      <c r="E31" s="25" t="s">
        <v>18</v>
      </c>
      <c r="F31" s="25" t="s">
        <v>18</v>
      </c>
      <c r="G31" s="25" t="s">
        <v>18</v>
      </c>
      <c r="H31" s="4"/>
      <c r="I31" s="4"/>
      <c r="J31" s="4"/>
      <c r="K31" s="4"/>
      <c r="L31" s="4"/>
      <c r="M31" s="4"/>
    </row>
    <row r="32" spans="1:7" s="7" customFormat="1" ht="51">
      <c r="A32" s="22">
        <f t="shared" si="1"/>
        <v>23</v>
      </c>
      <c r="B32" s="17" t="s">
        <v>85</v>
      </c>
      <c r="C32" s="17" t="s">
        <v>86</v>
      </c>
      <c r="D32" s="19" t="s">
        <v>21</v>
      </c>
      <c r="E32" s="26">
        <v>25.6</v>
      </c>
      <c r="F32" s="26"/>
      <c r="G32" s="26">
        <f>ROUND(F32*E32,2)</f>
        <v>0</v>
      </c>
    </row>
    <row r="33" spans="1:7" s="7" customFormat="1" ht="51">
      <c r="A33" s="22">
        <f t="shared" si="1"/>
        <v>24</v>
      </c>
      <c r="B33" s="17" t="s">
        <v>24</v>
      </c>
      <c r="C33" s="20" t="s">
        <v>75</v>
      </c>
      <c r="D33" s="19" t="s">
        <v>21</v>
      </c>
      <c r="E33" s="26">
        <v>121</v>
      </c>
      <c r="F33" s="26"/>
      <c r="G33" s="26">
        <f>ROUND(F33*E33,2)</f>
        <v>0</v>
      </c>
    </row>
    <row r="34" spans="1:7" s="7" customFormat="1" ht="12.75">
      <c r="A34" s="22">
        <f t="shared" si="1"/>
        <v>25</v>
      </c>
      <c r="B34" s="17" t="s">
        <v>26</v>
      </c>
      <c r="C34" s="20" t="s">
        <v>27</v>
      </c>
      <c r="D34" s="19" t="s">
        <v>18</v>
      </c>
      <c r="E34" s="19" t="s">
        <v>18</v>
      </c>
      <c r="F34" s="19" t="s">
        <v>18</v>
      </c>
      <c r="G34" s="19" t="s">
        <v>18</v>
      </c>
    </row>
    <row r="35" spans="1:7" s="7" customFormat="1" ht="12.75">
      <c r="A35" s="22">
        <f t="shared" si="1"/>
        <v>26</v>
      </c>
      <c r="B35" s="17" t="s">
        <v>28</v>
      </c>
      <c r="C35" s="20" t="s">
        <v>29</v>
      </c>
      <c r="D35" s="19" t="s">
        <v>18</v>
      </c>
      <c r="E35" s="19" t="s">
        <v>18</v>
      </c>
      <c r="F35" s="19" t="s">
        <v>18</v>
      </c>
      <c r="G35" s="19" t="s">
        <v>18</v>
      </c>
    </row>
    <row r="36" spans="1:7" s="7" customFormat="1" ht="25.5">
      <c r="A36" s="22">
        <f t="shared" si="1"/>
        <v>27</v>
      </c>
      <c r="B36" s="17"/>
      <c r="C36" s="20" t="s">
        <v>69</v>
      </c>
      <c r="D36" s="19" t="s">
        <v>25</v>
      </c>
      <c r="E36" s="26">
        <v>21</v>
      </c>
      <c r="F36" s="26"/>
      <c r="G36" s="26">
        <f aca="true" t="shared" si="2" ref="G36:G42">ROUND(F36*E36,2)</f>
        <v>0</v>
      </c>
    </row>
    <row r="37" spans="1:7" s="7" customFormat="1" ht="25.5">
      <c r="A37" s="22">
        <f t="shared" si="1"/>
        <v>28</v>
      </c>
      <c r="B37" s="17"/>
      <c r="C37" s="20" t="s">
        <v>63</v>
      </c>
      <c r="D37" s="19" t="s">
        <v>25</v>
      </c>
      <c r="E37" s="26">
        <v>70</v>
      </c>
      <c r="F37" s="26"/>
      <c r="G37" s="26">
        <f t="shared" si="2"/>
        <v>0</v>
      </c>
    </row>
    <row r="38" spans="1:7" s="7" customFormat="1" ht="25.5">
      <c r="A38" s="22">
        <f t="shared" si="1"/>
        <v>29</v>
      </c>
      <c r="B38" s="17"/>
      <c r="C38" s="20" t="s">
        <v>64</v>
      </c>
      <c r="D38" s="19" t="s">
        <v>21</v>
      </c>
      <c r="E38" s="26">
        <v>70.6</v>
      </c>
      <c r="F38" s="26"/>
      <c r="G38" s="26">
        <f t="shared" si="2"/>
        <v>0</v>
      </c>
    </row>
    <row r="39" spans="1:7" s="7" customFormat="1" ht="38.25">
      <c r="A39" s="22">
        <f t="shared" si="1"/>
        <v>30</v>
      </c>
      <c r="B39" s="17"/>
      <c r="C39" s="20" t="s">
        <v>66</v>
      </c>
      <c r="D39" s="19" t="s">
        <v>19</v>
      </c>
      <c r="E39" s="26">
        <v>8.5</v>
      </c>
      <c r="F39" s="26"/>
      <c r="G39" s="26">
        <f t="shared" si="2"/>
        <v>0</v>
      </c>
    </row>
    <row r="40" spans="1:13" ht="38.25">
      <c r="A40" s="22">
        <f t="shared" si="1"/>
        <v>31</v>
      </c>
      <c r="B40" s="17"/>
      <c r="C40" s="20" t="s">
        <v>73</v>
      </c>
      <c r="D40" s="19" t="s">
        <v>21</v>
      </c>
      <c r="E40" s="26">
        <v>19.5</v>
      </c>
      <c r="F40" s="26"/>
      <c r="G40" s="26">
        <f t="shared" si="2"/>
        <v>0</v>
      </c>
      <c r="H40" s="7"/>
      <c r="I40" s="7"/>
      <c r="J40" s="7"/>
      <c r="K40" s="7"/>
      <c r="L40" s="7"/>
      <c r="M40" s="7"/>
    </row>
    <row r="41" spans="1:13" ht="63.75">
      <c r="A41" s="22">
        <f>A27+1</f>
        <v>33</v>
      </c>
      <c r="B41" s="17" t="s">
        <v>30</v>
      </c>
      <c r="C41" s="20" t="s">
        <v>67</v>
      </c>
      <c r="D41" s="19" t="s">
        <v>31</v>
      </c>
      <c r="E41" s="26">
        <v>1</v>
      </c>
      <c r="F41" s="26"/>
      <c r="G41" s="26">
        <f t="shared" si="2"/>
        <v>0</v>
      </c>
      <c r="H41" s="7"/>
      <c r="I41" s="7"/>
      <c r="J41" s="7"/>
      <c r="K41" s="7"/>
      <c r="L41" s="7"/>
      <c r="M41" s="7"/>
    </row>
    <row r="42" spans="1:13" s="7" customFormat="1" ht="25.5">
      <c r="A42" s="22">
        <f t="shared" si="1"/>
        <v>34</v>
      </c>
      <c r="B42" s="17" t="s">
        <v>32</v>
      </c>
      <c r="C42" s="20" t="s">
        <v>33</v>
      </c>
      <c r="D42" s="19" t="s">
        <v>31</v>
      </c>
      <c r="E42" s="26">
        <v>1</v>
      </c>
      <c r="F42" s="26"/>
      <c r="G42" s="26">
        <f t="shared" si="2"/>
        <v>0</v>
      </c>
      <c r="H42" s="4"/>
      <c r="I42" s="4"/>
      <c r="J42" s="4"/>
      <c r="K42" s="4"/>
      <c r="L42" s="4"/>
      <c r="M42" s="4"/>
    </row>
    <row r="43" spans="1:7" ht="15.75">
      <c r="A43" s="33" t="s">
        <v>34</v>
      </c>
      <c r="B43" s="34"/>
      <c r="C43" s="34"/>
      <c r="D43" s="34"/>
      <c r="E43" s="34"/>
      <c r="F43" s="35"/>
      <c r="G43" s="21">
        <f>SUM(G9:G42)</f>
        <v>0</v>
      </c>
    </row>
    <row r="44" spans="1:13" ht="15.75">
      <c r="A44" s="36" t="s">
        <v>35</v>
      </c>
      <c r="B44" s="36"/>
      <c r="C44" s="36"/>
      <c r="D44" s="36"/>
      <c r="E44" s="36"/>
      <c r="F44" s="36"/>
      <c r="G44" s="21">
        <f>G43*23%</f>
        <v>0</v>
      </c>
      <c r="H44" s="7"/>
      <c r="I44" s="7"/>
      <c r="J44" s="7"/>
      <c r="K44" s="7"/>
      <c r="L44" s="7"/>
      <c r="M44" s="7"/>
    </row>
    <row r="45" spans="1:7" ht="15.75">
      <c r="A45" s="36" t="s">
        <v>36</v>
      </c>
      <c r="B45" s="36"/>
      <c r="C45" s="36"/>
      <c r="D45" s="36"/>
      <c r="E45" s="36"/>
      <c r="F45" s="36"/>
      <c r="G45" s="21">
        <f>G43+G44</f>
        <v>0</v>
      </c>
    </row>
    <row r="46" spans="1:7" ht="18">
      <c r="A46" s="9"/>
      <c r="B46" s="9"/>
      <c r="C46" s="10"/>
      <c r="D46" s="9"/>
      <c r="E46" s="11"/>
      <c r="F46" s="11"/>
      <c r="G46" s="12"/>
    </row>
    <row r="47" spans="1:7" ht="12.75">
      <c r="A47" s="9"/>
      <c r="B47" s="9"/>
      <c r="C47" s="10"/>
      <c r="D47" s="9"/>
      <c r="E47" s="11"/>
      <c r="F47" s="11"/>
      <c r="G47" s="11"/>
    </row>
    <row r="48" spans="1:7" ht="12.75">
      <c r="A48" s="9"/>
      <c r="B48" s="9"/>
      <c r="C48" s="10"/>
      <c r="D48" s="9"/>
      <c r="E48" s="11"/>
      <c r="F48" s="11"/>
      <c r="G48" s="11"/>
    </row>
    <row r="49" spans="1:7" ht="15.75">
      <c r="A49" s="28"/>
      <c r="B49" s="28"/>
      <c r="C49" s="28"/>
      <c r="D49" s="28"/>
      <c r="E49" s="28"/>
      <c r="F49" s="28"/>
      <c r="G49" s="28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2.75">
      <c r="A51" s="9"/>
      <c r="B51" s="9"/>
      <c r="C51" s="10"/>
      <c r="D51" s="9"/>
      <c r="E51" s="11"/>
      <c r="F51" s="11"/>
      <c r="G51" s="11"/>
    </row>
    <row r="74" spans="14:25" ht="12.75"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4:25" ht="12.75"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8:25" ht="12.7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8:25" ht="12.7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8:25" ht="12.7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8:25" ht="12.7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8:25" ht="12.7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8:13" ht="12.75">
      <c r="H81" s="8"/>
      <c r="I81" s="8"/>
      <c r="J81" s="8"/>
      <c r="K81" s="8"/>
      <c r="L81" s="8"/>
      <c r="M81" s="8"/>
    </row>
    <row r="82" spans="8:13" ht="12.75">
      <c r="H82" s="8"/>
      <c r="I82" s="8"/>
      <c r="J82" s="8"/>
      <c r="K82" s="8"/>
      <c r="L82" s="8"/>
      <c r="M82" s="8"/>
    </row>
    <row r="83" spans="14:25" ht="12.75"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4:25" ht="12.75"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8:25" ht="12.7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8:13" ht="12.75">
      <c r="H86" s="8"/>
      <c r="I86" s="8"/>
      <c r="J86" s="8"/>
      <c r="K86" s="8"/>
      <c r="L86" s="8"/>
      <c r="M86" s="8"/>
    </row>
    <row r="87" spans="8:13" ht="12.75">
      <c r="H87" s="8"/>
      <c r="I87" s="8"/>
      <c r="J87" s="8"/>
      <c r="K87" s="8"/>
      <c r="L87" s="8"/>
      <c r="M87" s="8"/>
    </row>
  </sheetData>
  <sheetProtection/>
  <mergeCells count="8">
    <mergeCell ref="A49:B49"/>
    <mergeCell ref="C49:G49"/>
    <mergeCell ref="A1:G1"/>
    <mergeCell ref="A2:G2"/>
    <mergeCell ref="D4:E4"/>
    <mergeCell ref="A43:F43"/>
    <mergeCell ref="A44:F44"/>
    <mergeCell ref="A45:F45"/>
  </mergeCells>
  <printOptions/>
  <pageMargins left="1.1812500000000001" right="0.3506944444444445" top="0.5902777777777778" bottom="0.5902777777777778" header="0.5118055555555556" footer="0.5118055555555556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</cp:lastModifiedBy>
  <cp:lastPrinted>2014-08-21T05:57:19Z</cp:lastPrinted>
  <dcterms:modified xsi:type="dcterms:W3CDTF">2014-09-11T08:19:39Z</dcterms:modified>
  <cp:category/>
  <cp:version/>
  <cp:contentType/>
  <cp:contentStatus/>
  <cp:revision>96</cp:revision>
</cp:coreProperties>
</file>