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Uchwała" sheetId="1" r:id="rId1"/>
    <sheet name="Załącznik nr 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<sst xmlns="http://schemas.openxmlformats.org/spreadsheetml/2006/main" count="372" uniqueCount="129">
  <si>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</si>
  <si>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</si>
  <si>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</si>
  <si>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</si>
  <si>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</si>
  <si>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</si>
  <si>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</si>
  <si>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</si>
  <si>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</si>
  <si>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</si>
  <si>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</si>
  <si>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</si>
  <si>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</si>
  <si>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</si>
  <si>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</si>
  <si>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</si>
  <si>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</si>
  <si>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</si>
  <si>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</si>
  <si>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</si>
  <si>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Administracja publiczna</t>
  </si>
  <si>
    <t>Starostwa powiatowe</t>
  </si>
  <si>
    <t>(tekst jednolity Dz.U. Nr 142 poz. 1592 z 2001 r. ze zmianami) oraz art. 109 ust 1, art. 124 ust 1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</si>
  <si>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</si>
  <si>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</si>
  <si>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</si>
  <si>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Pozostałe odsetki</t>
  </si>
  <si>
    <t>Oświata i wychowanie</t>
  </si>
  <si>
    <t>Rady Powiatu Żagańskiego</t>
  </si>
  <si>
    <t>600</t>
  </si>
  <si>
    <t>Transport i łączność</t>
  </si>
  <si>
    <t>60014</t>
  </si>
  <si>
    <t>Drogi publiczne powiatowe</t>
  </si>
  <si>
    <t>4010</t>
  </si>
  <si>
    <t>092</t>
  </si>
  <si>
    <t>Licea ogólnokształcące</t>
  </si>
  <si>
    <t>075</t>
  </si>
  <si>
    <t>Internaty i bursy szkolne</t>
  </si>
  <si>
    <t>Edukacyjna opieka wychowawcza</t>
  </si>
  <si>
    <t>Zakup materiałów i wyposażenia</t>
  </si>
  <si>
    <t>Wydatki inwestycyjne jednostek budżetowych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</si>
  <si>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</si>
  <si>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</si>
  <si>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</si>
  <si>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</si>
  <si>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750</t>
  </si>
  <si>
    <t>75020</t>
  </si>
  <si>
    <t>2. Zmniejsza się plan wydatków własnych</t>
  </si>
  <si>
    <t>097</t>
  </si>
  <si>
    <t>Wpływy z różnych dochodów</t>
  </si>
  <si>
    <t>6050</t>
  </si>
  <si>
    <t>pkt 1,2    ustawy  o  finansach publicznych z dnia 26 listopada 1998 r. (tekst jednolity: Dz.U. z 2003 roku</t>
  </si>
  <si>
    <t>Nr 15 poz. 148 ze zmianami) uchwala się co następuje:</t>
  </si>
  <si>
    <t>2. Zmniejsza się plan dochodów własnych</t>
  </si>
  <si>
    <t>069</t>
  </si>
  <si>
    <t>Wpływy z różnych opłat</t>
  </si>
  <si>
    <t>232</t>
  </si>
  <si>
    <t>Dotacje celowe otrzymane z powiatu na zadania bieżące</t>
  </si>
  <si>
    <t>realizowane na podstawie porozumień (umów) między</t>
  </si>
  <si>
    <t>jednostkami samorządu terytorialnego</t>
  </si>
  <si>
    <t>2320</t>
  </si>
  <si>
    <t>Dotacje celowe przekazane dla powiatu na zadania bieżące</t>
  </si>
  <si>
    <t>Ochrona zdrowia</t>
  </si>
  <si>
    <t>Szpitale ogólne</t>
  </si>
  <si>
    <t>271</t>
  </si>
  <si>
    <t>Wpływy z tytułu pomocy finansowej udzielanej między</t>
  </si>
  <si>
    <t>jednostkami samorządu terytorialnego na dofinansowanie</t>
  </si>
  <si>
    <t>własnych zadań bieżących</t>
  </si>
  <si>
    <t>2560</t>
  </si>
  <si>
    <t>Dotacja podmiotowa z budżetu dla samodzielnego</t>
  </si>
  <si>
    <t>publicznego zakładu opieki zdrowotnej</t>
  </si>
  <si>
    <t>Powiatowe centra pomocy rodzinie</t>
  </si>
  <si>
    <t>Szkoły zawodowe</t>
  </si>
  <si>
    <t>Specjalne ośrodki szkolno-wychowawcze</t>
  </si>
  <si>
    <t>Zakup pomocy naukowych, dydaktycznych i książek</t>
  </si>
  <si>
    <t>Zakup energii</t>
  </si>
  <si>
    <t>§ 3</t>
  </si>
  <si>
    <t>§ 4</t>
  </si>
  <si>
    <t>Opieka społeczna</t>
  </si>
  <si>
    <t>270</t>
  </si>
  <si>
    <t>Środki na dofinansowanie własnych zadań bieżących gmin</t>
  </si>
  <si>
    <t>(związków gmin), powiatów (związków powiatów),</t>
  </si>
  <si>
    <t>samorządów województw, pozyskane z innych źródeł</t>
  </si>
  <si>
    <t>4110</t>
  </si>
  <si>
    <t>Składki na ubezpieczenia społeczne</t>
  </si>
  <si>
    <t>710</t>
  </si>
  <si>
    <t>Działalność usługowa</t>
  </si>
  <si>
    <t>71015</t>
  </si>
  <si>
    <t>Nadzór budowlany</t>
  </si>
  <si>
    <t xml:space="preserve"> z dnia 30 czerwca 2003 roku</t>
  </si>
  <si>
    <t>§ 6</t>
  </si>
  <si>
    <t>Załącznik nr 9 do uchwały nr IV/2/2002 Rady Powiatu Żagańskiego z dnia 30 grudnia 2002 roku ( uchwała</t>
  </si>
  <si>
    <t>budżetowa na rok 2003 ) otrzymuje nowe brzmienie, jak w załączniku nr 1 do niniejszej uchwały</t>
  </si>
  <si>
    <t>Załącznik nr 1</t>
  </si>
  <si>
    <t>z dnia 30 czerwca 2003 roku</t>
  </si>
  <si>
    <t>Zestawienie przychodów - dochodów i rozchodów - wydatków</t>
  </si>
  <si>
    <t>budżetu powiatu w roku 2003</t>
  </si>
  <si>
    <t>lp</t>
  </si>
  <si>
    <t>treść</t>
  </si>
  <si>
    <t>paragraf</t>
  </si>
  <si>
    <t>kwota</t>
  </si>
  <si>
    <t>Przychody budżetu</t>
  </si>
  <si>
    <t>1.1</t>
  </si>
  <si>
    <t>1.2</t>
  </si>
  <si>
    <t>Przychody z tytułu innych rozliczeń krajowych</t>
  </si>
  <si>
    <t>1.3</t>
  </si>
  <si>
    <t>Dochody budżetu</t>
  </si>
  <si>
    <t>razem przychody i dochody</t>
  </si>
  <si>
    <t>Rozchody  budżetu</t>
  </si>
  <si>
    <t>4.1</t>
  </si>
  <si>
    <t>Wydatki budżetu</t>
  </si>
  <si>
    <t>razem rozchody i wydatki</t>
  </si>
  <si>
    <t>Przychody ze spłat pożyczek i kredytów udzielonych</t>
  </si>
  <si>
    <t>ze środków publicznych</t>
  </si>
  <si>
    <t>Przychody z zaciągniętych pożyczek i kredytów</t>
  </si>
  <si>
    <t>na rynku krajowym</t>
  </si>
  <si>
    <t>Spłaty otrzymanych krajowych pożyczek i kredytów</t>
  </si>
  <si>
    <t>4.2</t>
  </si>
  <si>
    <t>Udzielone z budżetu pożyczki i kredyty</t>
  </si>
  <si>
    <t>Dodatkowe wynagrodzenie roczne</t>
  </si>
  <si>
    <t>084</t>
  </si>
  <si>
    <t>Wpływy ze sprzedaży wyrobów i składników majątkowych</t>
  </si>
  <si>
    <t>754</t>
  </si>
  <si>
    <t>75411</t>
  </si>
  <si>
    <t>Bezpieczeństwo publiczne i ochrona przeciwpożarowa</t>
  </si>
  <si>
    <t>Komendy powiatowe Państwowej Straży Pożarnej</t>
  </si>
  <si>
    <t>4210</t>
  </si>
  <si>
    <t>do uchwały nr IX/1/2003</t>
  </si>
  <si>
    <t xml:space="preserve">Uchwała nr IX/1/2003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</si>
</sst>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workbookViewId="0" topLeftCell="A1">
      <selection activeCell="E155" sqref="E155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3" t="s">
        <v>128</v>
      </c>
      <c r="E3" s="3"/>
    </row>
    <row r="4" spans="2:5" ht="18.75" customHeight="1">
      <c r="B4" s="14"/>
      <c r="C4" s="13" t="s">
        <v>28</v>
      </c>
      <c r="E4" s="3"/>
    </row>
    <row r="5" ht="15.75" customHeight="1">
      <c r="C5" s="13" t="s">
        <v>89</v>
      </c>
    </row>
    <row r="6" ht="10.5" customHeight="1">
      <c r="A6" s="15"/>
    </row>
    <row r="7" spans="1:5" s="18" customFormat="1" ht="15.75">
      <c r="A7" s="16" t="s">
        <v>0</v>
      </c>
      <c r="B7" s="17"/>
      <c r="E7" s="19"/>
    </row>
    <row r="8" spans="2:5" s="18" customFormat="1" ht="9" customHeight="1">
      <c r="B8" s="17"/>
      <c r="E8" s="19"/>
    </row>
    <row r="9" ht="12.75">
      <c r="B9" s="1" t="s">
        <v>23</v>
      </c>
    </row>
    <row r="10" ht="12.75">
      <c r="A10" s="3" t="s">
        <v>22</v>
      </c>
    </row>
    <row r="11" ht="12.75">
      <c r="A11" s="3" t="s">
        <v>51</v>
      </c>
    </row>
    <row r="12" ht="12.75">
      <c r="A12" s="3" t="s">
        <v>52</v>
      </c>
    </row>
    <row r="13" ht="10.5" customHeight="1"/>
    <row r="14" ht="15" customHeight="1">
      <c r="C14" s="20" t="s">
        <v>1</v>
      </c>
    </row>
    <row r="15" ht="12.75" customHeight="1">
      <c r="C15" s="20"/>
    </row>
    <row r="16" spans="1:5" s="21" customFormat="1" ht="18.75" customHeight="1">
      <c r="A16" s="21" t="s">
        <v>24</v>
      </c>
      <c r="B16" s="22"/>
      <c r="C16" s="23"/>
      <c r="E16" s="24"/>
    </row>
    <row r="17" ht="12.75" customHeight="1">
      <c r="C17" s="20"/>
    </row>
    <row r="18" spans="1:5" ht="12.75" customHeight="1">
      <c r="A18" s="6" t="s">
        <v>2</v>
      </c>
      <c r="B18" s="7" t="s">
        <v>29</v>
      </c>
      <c r="C18" s="6" t="s">
        <v>30</v>
      </c>
      <c r="D18" s="6" t="s">
        <v>3</v>
      </c>
      <c r="E18" s="8">
        <f>E19</f>
        <v>150</v>
      </c>
    </row>
    <row r="19" spans="1:5" ht="12.75" customHeight="1">
      <c r="A19" s="9" t="s">
        <v>4</v>
      </c>
      <c r="B19" s="10" t="s">
        <v>31</v>
      </c>
      <c r="C19" s="9" t="s">
        <v>32</v>
      </c>
      <c r="D19" s="9" t="s">
        <v>3</v>
      </c>
      <c r="E19" s="11">
        <f>E20</f>
        <v>150</v>
      </c>
    </row>
    <row r="20" spans="1:5" ht="12.75" customHeight="1">
      <c r="A20" s="1" t="s">
        <v>5</v>
      </c>
      <c r="B20" s="4" t="s">
        <v>48</v>
      </c>
      <c r="C20" s="3" t="s">
        <v>49</v>
      </c>
      <c r="D20" s="3" t="s">
        <v>3</v>
      </c>
      <c r="E20" s="5">
        <v>150</v>
      </c>
    </row>
    <row r="21" spans="1:2" ht="12.75" customHeight="1">
      <c r="A21" s="1"/>
      <c r="B21" s="4"/>
    </row>
    <row r="22" spans="1:5" ht="12.75" customHeight="1">
      <c r="A22" s="6" t="s">
        <v>2</v>
      </c>
      <c r="B22" s="7" t="s">
        <v>85</v>
      </c>
      <c r="C22" s="6" t="s">
        <v>86</v>
      </c>
      <c r="D22" s="6" t="s">
        <v>3</v>
      </c>
      <c r="E22" s="8">
        <f>E23</f>
        <v>21</v>
      </c>
    </row>
    <row r="23" spans="1:5" ht="12.75" customHeight="1">
      <c r="A23" s="9" t="s">
        <v>4</v>
      </c>
      <c r="B23" s="10" t="s">
        <v>87</v>
      </c>
      <c r="C23" s="9" t="s">
        <v>88</v>
      </c>
      <c r="D23" s="9" t="s">
        <v>3</v>
      </c>
      <c r="E23" s="11">
        <f>E24</f>
        <v>21</v>
      </c>
    </row>
    <row r="24" spans="1:5" ht="12.75" customHeight="1">
      <c r="A24" s="1" t="s">
        <v>5</v>
      </c>
      <c r="B24" s="4" t="s">
        <v>34</v>
      </c>
      <c r="C24" s="3" t="s">
        <v>26</v>
      </c>
      <c r="D24" s="3" t="s">
        <v>3</v>
      </c>
      <c r="E24" s="5">
        <v>21</v>
      </c>
    </row>
    <row r="25" spans="1:2" ht="12.75" customHeight="1">
      <c r="A25" s="1"/>
      <c r="B25" s="4"/>
    </row>
    <row r="26" spans="1:5" ht="12.75" customHeight="1">
      <c r="A26" s="6" t="s">
        <v>2</v>
      </c>
      <c r="B26" s="7" t="s">
        <v>45</v>
      </c>
      <c r="C26" s="6" t="s">
        <v>20</v>
      </c>
      <c r="D26" s="6" t="s">
        <v>3</v>
      </c>
      <c r="E26" s="8">
        <f>E27</f>
        <v>11337</v>
      </c>
    </row>
    <row r="27" spans="1:5" ht="12.75" customHeight="1">
      <c r="A27" s="9" t="s">
        <v>4</v>
      </c>
      <c r="B27" s="10" t="s">
        <v>46</v>
      </c>
      <c r="C27" s="9" t="s">
        <v>21</v>
      </c>
      <c r="D27" s="9" t="s">
        <v>3</v>
      </c>
      <c r="E27" s="11">
        <f>E28+E29+E30</f>
        <v>11337</v>
      </c>
    </row>
    <row r="28" spans="1:5" ht="12.75" customHeight="1">
      <c r="A28" s="1" t="s">
        <v>5</v>
      </c>
      <c r="B28" s="4" t="s">
        <v>54</v>
      </c>
      <c r="C28" s="3" t="s">
        <v>55</v>
      </c>
      <c r="D28" s="3" t="s">
        <v>3</v>
      </c>
      <c r="E28" s="5">
        <v>1140</v>
      </c>
    </row>
    <row r="29" spans="1:5" ht="12.75" customHeight="1">
      <c r="A29" s="1" t="s">
        <v>5</v>
      </c>
      <c r="B29" s="4" t="s">
        <v>34</v>
      </c>
      <c r="C29" s="3" t="s">
        <v>26</v>
      </c>
      <c r="D29" s="3" t="s">
        <v>3</v>
      </c>
      <c r="E29" s="5">
        <v>4570</v>
      </c>
    </row>
    <row r="30" spans="1:5" ht="12.75" customHeight="1">
      <c r="A30" s="1" t="s">
        <v>5</v>
      </c>
      <c r="B30" s="4" t="s">
        <v>79</v>
      </c>
      <c r="C30" s="3" t="s">
        <v>80</v>
      </c>
      <c r="D30" s="3" t="s">
        <v>3</v>
      </c>
      <c r="E30" s="5">
        <v>5627</v>
      </c>
    </row>
    <row r="31" spans="1:3" ht="12.75" customHeight="1">
      <c r="A31" s="1"/>
      <c r="B31" s="4"/>
      <c r="C31" s="3" t="s">
        <v>81</v>
      </c>
    </row>
    <row r="32" spans="1:3" ht="12.75" customHeight="1">
      <c r="A32" s="1"/>
      <c r="B32" s="4"/>
      <c r="C32" s="3" t="s">
        <v>82</v>
      </c>
    </row>
    <row r="33" spans="1:2" ht="12.75" customHeight="1">
      <c r="A33" s="1"/>
      <c r="B33" s="4"/>
    </row>
    <row r="34" spans="1:5" ht="12.75" customHeight="1">
      <c r="A34" s="6" t="s">
        <v>2</v>
      </c>
      <c r="B34" s="7" t="s">
        <v>122</v>
      </c>
      <c r="C34" s="6" t="s">
        <v>124</v>
      </c>
      <c r="D34" s="6" t="s">
        <v>3</v>
      </c>
      <c r="E34" s="8">
        <f>E35</f>
        <v>521</v>
      </c>
    </row>
    <row r="35" spans="1:5" ht="12.75" customHeight="1">
      <c r="A35" s="9" t="s">
        <v>4</v>
      </c>
      <c r="B35" s="10" t="s">
        <v>123</v>
      </c>
      <c r="C35" s="9" t="s">
        <v>125</v>
      </c>
      <c r="D35" s="9" t="s">
        <v>3</v>
      </c>
      <c r="E35" s="11">
        <f>E36+E37</f>
        <v>521</v>
      </c>
    </row>
    <row r="36" spans="1:5" ht="12.75" customHeight="1">
      <c r="A36" s="1" t="s">
        <v>5</v>
      </c>
      <c r="B36" s="4" t="s">
        <v>34</v>
      </c>
      <c r="C36" s="3" t="s">
        <v>26</v>
      </c>
      <c r="D36" s="3" t="s">
        <v>3</v>
      </c>
      <c r="E36" s="5">
        <v>414</v>
      </c>
    </row>
    <row r="37" spans="1:5" ht="12.75" customHeight="1">
      <c r="A37" s="1" t="s">
        <v>5</v>
      </c>
      <c r="B37" s="4" t="s">
        <v>48</v>
      </c>
      <c r="C37" s="3" t="s">
        <v>49</v>
      </c>
      <c r="D37" s="3" t="s">
        <v>3</v>
      </c>
      <c r="E37" s="5">
        <v>107</v>
      </c>
    </row>
    <row r="38" spans="1:2" ht="12.75" customHeight="1">
      <c r="A38" s="1"/>
      <c r="B38" s="4"/>
    </row>
    <row r="39" spans="1:5" ht="12.75" customHeight="1">
      <c r="A39" s="6" t="s">
        <v>2</v>
      </c>
      <c r="B39" s="20">
        <v>801</v>
      </c>
      <c r="C39" s="6" t="s">
        <v>27</v>
      </c>
      <c r="D39" s="6" t="s">
        <v>3</v>
      </c>
      <c r="E39" s="8">
        <f>E45+E40</f>
        <v>47168</v>
      </c>
    </row>
    <row r="40" spans="1:5" ht="12.75" customHeight="1">
      <c r="A40" s="9" t="s">
        <v>4</v>
      </c>
      <c r="B40" s="25">
        <v>80120</v>
      </c>
      <c r="C40" s="9" t="s">
        <v>35</v>
      </c>
      <c r="D40" s="9" t="s">
        <v>3</v>
      </c>
      <c r="E40" s="11">
        <f>SUM(E41:E41)</f>
        <v>3102</v>
      </c>
    </row>
    <row r="41" spans="1:5" ht="12.75" customHeight="1">
      <c r="A41" s="1" t="s">
        <v>5</v>
      </c>
      <c r="B41" s="4" t="s">
        <v>36</v>
      </c>
      <c r="C41" s="3" t="s">
        <v>41</v>
      </c>
      <c r="D41" s="3" t="s">
        <v>3</v>
      </c>
      <c r="E41" s="5">
        <f>1375+1727</f>
        <v>3102</v>
      </c>
    </row>
    <row r="42" spans="1:3" ht="12.75" customHeight="1">
      <c r="A42" s="1"/>
      <c r="B42" s="4"/>
      <c r="C42" s="3" t="s">
        <v>42</v>
      </c>
    </row>
    <row r="43" spans="1:3" ht="12.75" customHeight="1">
      <c r="A43" s="1"/>
      <c r="B43" s="4"/>
      <c r="C43" s="3" t="s">
        <v>43</v>
      </c>
    </row>
    <row r="44" spans="1:3" ht="12.75" customHeight="1">
      <c r="A44" s="1"/>
      <c r="B44" s="4"/>
      <c r="C44" s="3" t="s">
        <v>44</v>
      </c>
    </row>
    <row r="45" spans="1:5" ht="12.75" customHeight="1">
      <c r="A45" s="9" t="s">
        <v>4</v>
      </c>
      <c r="B45" s="25">
        <v>80130</v>
      </c>
      <c r="C45" s="9" t="s">
        <v>72</v>
      </c>
      <c r="D45" s="9" t="s">
        <v>3</v>
      </c>
      <c r="E45" s="11">
        <f>SUM(E46:E52)</f>
        <v>44066</v>
      </c>
    </row>
    <row r="46" spans="1:5" ht="12.75" customHeight="1">
      <c r="A46" s="1" t="s">
        <v>5</v>
      </c>
      <c r="B46" s="4" t="s">
        <v>54</v>
      </c>
      <c r="C46" s="3" t="s">
        <v>55</v>
      </c>
      <c r="D46" s="3" t="s">
        <v>3</v>
      </c>
      <c r="E46" s="5">
        <v>11764</v>
      </c>
    </row>
    <row r="47" spans="1:5" ht="12.75" customHeight="1">
      <c r="A47" s="1" t="s">
        <v>5</v>
      </c>
      <c r="B47" s="4" t="s">
        <v>36</v>
      </c>
      <c r="C47" s="3" t="s">
        <v>41</v>
      </c>
      <c r="D47" s="3" t="s">
        <v>3</v>
      </c>
      <c r="E47" s="5">
        <v>16001</v>
      </c>
    </row>
    <row r="48" spans="1:3" ht="12.75" customHeight="1">
      <c r="A48" s="1"/>
      <c r="B48" s="4"/>
      <c r="C48" s="3" t="s">
        <v>42</v>
      </c>
    </row>
    <row r="49" spans="1:3" ht="12.75" customHeight="1">
      <c r="A49" s="1"/>
      <c r="B49" s="4"/>
      <c r="C49" s="3" t="s">
        <v>43</v>
      </c>
    </row>
    <row r="50" spans="1:3" ht="12.75" customHeight="1">
      <c r="A50" s="1"/>
      <c r="B50" s="4"/>
      <c r="C50" s="3" t="s">
        <v>44</v>
      </c>
    </row>
    <row r="51" spans="1:5" ht="12.75" customHeight="1">
      <c r="A51" s="1" t="s">
        <v>5</v>
      </c>
      <c r="B51" s="4" t="s">
        <v>120</v>
      </c>
      <c r="C51" s="3" t="s">
        <v>121</v>
      </c>
      <c r="D51" s="3" t="s">
        <v>3</v>
      </c>
      <c r="E51" s="5">
        <v>16250</v>
      </c>
    </row>
    <row r="52" spans="1:5" ht="12.75" customHeight="1">
      <c r="A52" s="1" t="s">
        <v>5</v>
      </c>
      <c r="B52" s="4" t="s">
        <v>34</v>
      </c>
      <c r="C52" s="3" t="s">
        <v>26</v>
      </c>
      <c r="D52" s="3" t="s">
        <v>3</v>
      </c>
      <c r="E52" s="5">
        <v>51</v>
      </c>
    </row>
    <row r="53" ht="12.75" customHeight="1">
      <c r="C53" s="20"/>
    </row>
    <row r="54" spans="1:5" ht="12.75" customHeight="1">
      <c r="A54" s="6" t="s">
        <v>2</v>
      </c>
      <c r="B54" s="20">
        <v>851</v>
      </c>
      <c r="C54" s="6" t="s">
        <v>62</v>
      </c>
      <c r="D54" s="6" t="s">
        <v>3</v>
      </c>
      <c r="E54" s="8">
        <f>E55</f>
        <v>5000</v>
      </c>
    </row>
    <row r="55" spans="1:5" ht="12.75" customHeight="1">
      <c r="A55" s="9" t="s">
        <v>4</v>
      </c>
      <c r="B55" s="25">
        <v>85111</v>
      </c>
      <c r="C55" s="9" t="s">
        <v>63</v>
      </c>
      <c r="D55" s="9" t="s">
        <v>3</v>
      </c>
      <c r="E55" s="11">
        <f>SUM(E56:E56)</f>
        <v>5000</v>
      </c>
    </row>
    <row r="56" spans="1:5" ht="12.75" customHeight="1">
      <c r="A56" s="1" t="s">
        <v>5</v>
      </c>
      <c r="B56" s="4" t="s">
        <v>64</v>
      </c>
      <c r="C56" s="3" t="s">
        <v>65</v>
      </c>
      <c r="D56" s="3" t="s">
        <v>3</v>
      </c>
      <c r="E56" s="5">
        <v>5000</v>
      </c>
    </row>
    <row r="57" spans="1:3" ht="12.75" customHeight="1">
      <c r="A57" s="1"/>
      <c r="B57" s="4"/>
      <c r="C57" s="3" t="s">
        <v>66</v>
      </c>
    </row>
    <row r="58" spans="1:3" ht="12.75" customHeight="1">
      <c r="A58" s="1"/>
      <c r="B58" s="4"/>
      <c r="C58" s="3" t="s">
        <v>67</v>
      </c>
    </row>
    <row r="59" ht="12.75" customHeight="1">
      <c r="C59" s="20"/>
    </row>
    <row r="60" spans="1:5" ht="12.75" customHeight="1">
      <c r="A60" s="6" t="s">
        <v>2</v>
      </c>
      <c r="B60" s="20">
        <v>853</v>
      </c>
      <c r="C60" s="6" t="s">
        <v>78</v>
      </c>
      <c r="D60" s="6" t="s">
        <v>3</v>
      </c>
      <c r="E60" s="8">
        <f>E61</f>
        <v>2919</v>
      </c>
    </row>
    <row r="61" spans="1:5" ht="12.75" customHeight="1">
      <c r="A61" s="9" t="s">
        <v>4</v>
      </c>
      <c r="B61" s="25">
        <v>85318</v>
      </c>
      <c r="C61" s="9" t="s">
        <v>71</v>
      </c>
      <c r="D61" s="9" t="s">
        <v>3</v>
      </c>
      <c r="E61" s="11">
        <f>SUM(E62:E63)</f>
        <v>2919</v>
      </c>
    </row>
    <row r="62" spans="1:5" ht="12.75" customHeight="1">
      <c r="A62" s="1" t="s">
        <v>5</v>
      </c>
      <c r="B62" s="4" t="s">
        <v>34</v>
      </c>
      <c r="C62" s="3" t="s">
        <v>26</v>
      </c>
      <c r="D62" s="3" t="s">
        <v>3</v>
      </c>
      <c r="E62" s="5">
        <v>418</v>
      </c>
    </row>
    <row r="63" spans="1:5" ht="12.75" customHeight="1">
      <c r="A63" s="1" t="s">
        <v>5</v>
      </c>
      <c r="B63" s="4" t="s">
        <v>48</v>
      </c>
      <c r="C63" s="3" t="s">
        <v>49</v>
      </c>
      <c r="D63" s="3" t="s">
        <v>3</v>
      </c>
      <c r="E63" s="5">
        <v>2501</v>
      </c>
    </row>
    <row r="64" ht="12.75" customHeight="1">
      <c r="C64" s="20"/>
    </row>
    <row r="65" spans="1:5" ht="12.75" customHeight="1">
      <c r="A65" s="6" t="s">
        <v>2</v>
      </c>
      <c r="B65" s="20">
        <v>854</v>
      </c>
      <c r="C65" s="6" t="s">
        <v>38</v>
      </c>
      <c r="D65" s="6" t="s">
        <v>3</v>
      </c>
      <c r="E65" s="8">
        <f>E71+E66</f>
        <v>9724</v>
      </c>
    </row>
    <row r="66" spans="1:5" ht="12.75" customHeight="1">
      <c r="A66" s="9" t="s">
        <v>4</v>
      </c>
      <c r="B66" s="25">
        <v>85403</v>
      </c>
      <c r="C66" s="9" t="s">
        <v>73</v>
      </c>
      <c r="D66" s="9" t="s">
        <v>3</v>
      </c>
      <c r="E66" s="11">
        <f>SUM(E67:E67)</f>
        <v>1954</v>
      </c>
    </row>
    <row r="67" spans="1:5" ht="12.75" customHeight="1">
      <c r="A67" s="1" t="s">
        <v>5</v>
      </c>
      <c r="B67" s="4" t="s">
        <v>36</v>
      </c>
      <c r="C67" s="3" t="s">
        <v>41</v>
      </c>
      <c r="D67" s="3" t="s">
        <v>3</v>
      </c>
      <c r="E67" s="5">
        <v>1954</v>
      </c>
    </row>
    <row r="68" spans="1:3" ht="12.75" customHeight="1">
      <c r="A68" s="1"/>
      <c r="B68" s="4"/>
      <c r="C68" s="3" t="s">
        <v>42</v>
      </c>
    </row>
    <row r="69" spans="1:3" ht="12.75" customHeight="1">
      <c r="A69" s="1"/>
      <c r="B69" s="4"/>
      <c r="C69" s="3" t="s">
        <v>43</v>
      </c>
    </row>
    <row r="70" spans="1:3" ht="12.75" customHeight="1">
      <c r="A70" s="1"/>
      <c r="B70" s="4"/>
      <c r="C70" s="3" t="s">
        <v>44</v>
      </c>
    </row>
    <row r="71" spans="1:5" ht="12.75" customHeight="1">
      <c r="A71" s="9" t="s">
        <v>4</v>
      </c>
      <c r="B71" s="25">
        <v>85410</v>
      </c>
      <c r="C71" s="9" t="s">
        <v>37</v>
      </c>
      <c r="D71" s="9" t="s">
        <v>3</v>
      </c>
      <c r="E71" s="11">
        <f>SUM(E72:E76)</f>
        <v>7770</v>
      </c>
    </row>
    <row r="72" spans="1:5" ht="12.75" customHeight="1">
      <c r="A72" s="1" t="s">
        <v>5</v>
      </c>
      <c r="B72" s="4" t="s">
        <v>36</v>
      </c>
      <c r="C72" s="3" t="s">
        <v>41</v>
      </c>
      <c r="D72" s="3" t="s">
        <v>3</v>
      </c>
      <c r="E72" s="5">
        <v>2770</v>
      </c>
    </row>
    <row r="73" spans="1:3" ht="12.75" customHeight="1">
      <c r="A73" s="1"/>
      <c r="B73" s="4"/>
      <c r="C73" s="3" t="s">
        <v>42</v>
      </c>
    </row>
    <row r="74" spans="1:3" ht="12.75" customHeight="1">
      <c r="A74" s="1"/>
      <c r="B74" s="4"/>
      <c r="C74" s="3" t="s">
        <v>43</v>
      </c>
    </row>
    <row r="75" spans="1:3" ht="12.75" customHeight="1">
      <c r="A75" s="1"/>
      <c r="B75" s="4"/>
      <c r="C75" s="3" t="s">
        <v>44</v>
      </c>
    </row>
    <row r="76" spans="1:5" ht="12.75" customHeight="1">
      <c r="A76" s="1" t="s">
        <v>5</v>
      </c>
      <c r="B76" s="4" t="s">
        <v>120</v>
      </c>
      <c r="C76" s="3" t="s">
        <v>121</v>
      </c>
      <c r="D76" s="3" t="s">
        <v>3</v>
      </c>
      <c r="E76" s="5">
        <v>5000</v>
      </c>
    </row>
    <row r="77" spans="1:2" ht="12.75" customHeight="1">
      <c r="A77" s="1"/>
      <c r="B77" s="4"/>
    </row>
    <row r="78" spans="1:5" s="21" customFormat="1" ht="18.75" customHeight="1">
      <c r="A78" s="21" t="s">
        <v>53</v>
      </c>
      <c r="B78" s="30"/>
      <c r="E78" s="24"/>
    </row>
    <row r="79" spans="1:2" ht="12.75" customHeight="1">
      <c r="A79" s="1"/>
      <c r="B79" s="4"/>
    </row>
    <row r="80" spans="1:5" ht="12.75" customHeight="1">
      <c r="A80" s="6" t="s">
        <v>2</v>
      </c>
      <c r="B80" s="7" t="s">
        <v>45</v>
      </c>
      <c r="C80" s="6" t="s">
        <v>20</v>
      </c>
      <c r="D80" s="6" t="s">
        <v>3</v>
      </c>
      <c r="E80" s="8">
        <f>E81</f>
        <v>57710</v>
      </c>
    </row>
    <row r="81" spans="1:5" ht="12.75" customHeight="1">
      <c r="A81" s="9" t="s">
        <v>4</v>
      </c>
      <c r="B81" s="10" t="s">
        <v>46</v>
      </c>
      <c r="C81" s="9" t="s">
        <v>21</v>
      </c>
      <c r="D81" s="9" t="s">
        <v>3</v>
      </c>
      <c r="E81" s="11">
        <f>E82+E83</f>
        <v>57710</v>
      </c>
    </row>
    <row r="82" spans="1:5" ht="12.75" customHeight="1">
      <c r="A82" s="1" t="s">
        <v>5</v>
      </c>
      <c r="B82" s="4" t="s">
        <v>48</v>
      </c>
      <c r="C82" s="3" t="s">
        <v>49</v>
      </c>
      <c r="D82" s="3" t="s">
        <v>3</v>
      </c>
      <c r="E82" s="5">
        <v>5710</v>
      </c>
    </row>
    <row r="83" spans="1:5" ht="12.75" customHeight="1">
      <c r="A83" s="1" t="s">
        <v>5</v>
      </c>
      <c r="B83" s="4" t="s">
        <v>56</v>
      </c>
      <c r="C83" s="3" t="s">
        <v>57</v>
      </c>
      <c r="D83" s="3" t="s">
        <v>3</v>
      </c>
      <c r="E83" s="5">
        <v>52000</v>
      </c>
    </row>
    <row r="84" spans="1:3" ht="12.75" customHeight="1">
      <c r="A84" s="1"/>
      <c r="B84" s="4"/>
      <c r="C84" s="3" t="s">
        <v>58</v>
      </c>
    </row>
    <row r="85" spans="1:3" ht="12.75" customHeight="1">
      <c r="A85" s="1"/>
      <c r="B85" s="4"/>
      <c r="C85" s="3" t="s">
        <v>59</v>
      </c>
    </row>
    <row r="86" spans="1:2" ht="12.75" customHeight="1">
      <c r="A86" s="1"/>
      <c r="B86" s="4"/>
    </row>
    <row r="87" ht="15" customHeight="1">
      <c r="C87" s="20" t="s">
        <v>6</v>
      </c>
    </row>
    <row r="88" spans="2:3" ht="12.75" customHeight="1">
      <c r="B88" s="2"/>
      <c r="C88" s="20"/>
    </row>
    <row r="89" spans="1:5" s="21" customFormat="1" ht="18.75" customHeight="1">
      <c r="A89" s="22" t="s">
        <v>18</v>
      </c>
      <c r="B89" s="23"/>
      <c r="E89" s="24"/>
    </row>
    <row r="90" spans="1:5" s="12" customFormat="1" ht="12.75" customHeight="1">
      <c r="A90" s="26"/>
      <c r="B90" s="27"/>
      <c r="E90" s="28"/>
    </row>
    <row r="91" spans="1:5" s="12" customFormat="1" ht="12.75" customHeight="1">
      <c r="A91" s="6" t="s">
        <v>2</v>
      </c>
      <c r="B91" s="7" t="s">
        <v>29</v>
      </c>
      <c r="C91" s="6" t="s">
        <v>30</v>
      </c>
      <c r="D91" s="6" t="s">
        <v>3</v>
      </c>
      <c r="E91" s="8">
        <f>E92</f>
        <v>150</v>
      </c>
    </row>
    <row r="92" spans="1:5" s="12" customFormat="1" ht="12.75" customHeight="1">
      <c r="A92" s="9" t="s">
        <v>4</v>
      </c>
      <c r="B92" s="10" t="s">
        <v>31</v>
      </c>
      <c r="C92" s="9" t="s">
        <v>32</v>
      </c>
      <c r="D92" s="9" t="s">
        <v>3</v>
      </c>
      <c r="E92" s="11">
        <f>E93</f>
        <v>150</v>
      </c>
    </row>
    <row r="93" spans="1:5" s="12" customFormat="1" ht="12.75" customHeight="1">
      <c r="A93" s="1" t="s">
        <v>5</v>
      </c>
      <c r="B93" s="4" t="s">
        <v>50</v>
      </c>
      <c r="C93" s="3" t="s">
        <v>40</v>
      </c>
      <c r="D93" s="3" t="s">
        <v>3</v>
      </c>
      <c r="E93" s="5">
        <v>150</v>
      </c>
    </row>
    <row r="94" spans="1:5" s="12" customFormat="1" ht="12.75" customHeight="1">
      <c r="A94" s="1"/>
      <c r="B94" s="4"/>
      <c r="C94" s="3"/>
      <c r="D94" s="3"/>
      <c r="E94" s="5"/>
    </row>
    <row r="95" spans="1:5" s="12" customFormat="1" ht="12.75" customHeight="1">
      <c r="A95" s="6" t="s">
        <v>2</v>
      </c>
      <c r="B95" s="7" t="s">
        <v>85</v>
      </c>
      <c r="C95" s="6" t="s">
        <v>86</v>
      </c>
      <c r="D95" s="6" t="s">
        <v>3</v>
      </c>
      <c r="E95" s="8">
        <f>E96</f>
        <v>21</v>
      </c>
    </row>
    <row r="96" spans="1:5" s="12" customFormat="1" ht="12.75" customHeight="1">
      <c r="A96" s="9" t="s">
        <v>4</v>
      </c>
      <c r="B96" s="10" t="s">
        <v>87</v>
      </c>
      <c r="C96" s="9" t="s">
        <v>88</v>
      </c>
      <c r="D96" s="9" t="s">
        <v>3</v>
      </c>
      <c r="E96" s="11">
        <f>E97</f>
        <v>21</v>
      </c>
    </row>
    <row r="97" spans="1:5" s="12" customFormat="1" ht="12.75" customHeight="1">
      <c r="A97" s="1" t="s">
        <v>5</v>
      </c>
      <c r="B97" s="4" t="s">
        <v>33</v>
      </c>
      <c r="C97" s="3" t="s">
        <v>25</v>
      </c>
      <c r="D97" s="3" t="s">
        <v>3</v>
      </c>
      <c r="E97" s="5">
        <v>21</v>
      </c>
    </row>
    <row r="98" spans="1:5" s="12" customFormat="1" ht="12.75" customHeight="1">
      <c r="A98" s="1"/>
      <c r="B98" s="4"/>
      <c r="C98" s="3"/>
      <c r="D98" s="3"/>
      <c r="E98" s="5"/>
    </row>
    <row r="99" spans="1:5" s="12" customFormat="1" ht="12.75" customHeight="1">
      <c r="A99" s="6" t="s">
        <v>2</v>
      </c>
      <c r="B99" s="7" t="s">
        <v>45</v>
      </c>
      <c r="C99" s="6" t="s">
        <v>20</v>
      </c>
      <c r="D99" s="6" t="s">
        <v>3</v>
      </c>
      <c r="E99" s="8">
        <f>E100</f>
        <v>5627</v>
      </c>
    </row>
    <row r="100" spans="1:5" s="12" customFormat="1" ht="12.75" customHeight="1">
      <c r="A100" s="9" t="s">
        <v>4</v>
      </c>
      <c r="B100" s="10" t="s">
        <v>46</v>
      </c>
      <c r="C100" s="9" t="s">
        <v>21</v>
      </c>
      <c r="D100" s="9" t="s">
        <v>3</v>
      </c>
      <c r="E100" s="11">
        <f>E101+E102</f>
        <v>5627</v>
      </c>
    </row>
    <row r="101" spans="1:5" s="12" customFormat="1" ht="12.75" customHeight="1">
      <c r="A101" s="1" t="s">
        <v>5</v>
      </c>
      <c r="B101" s="4" t="s">
        <v>33</v>
      </c>
      <c r="C101" s="3" t="s">
        <v>25</v>
      </c>
      <c r="D101" s="3" t="s">
        <v>3</v>
      </c>
      <c r="E101" s="5">
        <v>4800</v>
      </c>
    </row>
    <row r="102" spans="1:5" s="12" customFormat="1" ht="12.75" customHeight="1">
      <c r="A102" s="1" t="s">
        <v>5</v>
      </c>
      <c r="B102" s="4" t="s">
        <v>83</v>
      </c>
      <c r="C102" s="3" t="s">
        <v>84</v>
      </c>
      <c r="D102" s="3" t="s">
        <v>3</v>
      </c>
      <c r="E102" s="5">
        <v>827</v>
      </c>
    </row>
    <row r="103" spans="1:5" s="12" customFormat="1" ht="12.75" customHeight="1">
      <c r="A103" s="1"/>
      <c r="B103" s="4"/>
      <c r="C103" s="3"/>
      <c r="D103" s="3"/>
      <c r="E103" s="5"/>
    </row>
    <row r="104" spans="1:5" s="12" customFormat="1" ht="12.75" customHeight="1">
      <c r="A104" s="6" t="s">
        <v>2</v>
      </c>
      <c r="B104" s="7" t="s">
        <v>122</v>
      </c>
      <c r="C104" s="6" t="s">
        <v>124</v>
      </c>
      <c r="D104" s="6" t="s">
        <v>3</v>
      </c>
      <c r="E104" s="8">
        <f>E105</f>
        <v>521</v>
      </c>
    </row>
    <row r="105" spans="1:5" s="12" customFormat="1" ht="12.75" customHeight="1">
      <c r="A105" s="9" t="s">
        <v>4</v>
      </c>
      <c r="B105" s="10" t="s">
        <v>123</v>
      </c>
      <c r="C105" s="9" t="s">
        <v>125</v>
      </c>
      <c r="D105" s="9" t="s">
        <v>3</v>
      </c>
      <c r="E105" s="11">
        <f>E106</f>
        <v>521</v>
      </c>
    </row>
    <row r="106" spans="1:5" s="12" customFormat="1" ht="12.75" customHeight="1">
      <c r="A106" s="1" t="s">
        <v>5</v>
      </c>
      <c r="B106" s="4" t="s">
        <v>126</v>
      </c>
      <c r="C106" s="3" t="s">
        <v>39</v>
      </c>
      <c r="D106" s="3" t="s">
        <v>3</v>
      </c>
      <c r="E106" s="5">
        <v>521</v>
      </c>
    </row>
    <row r="107" spans="1:5" s="12" customFormat="1" ht="12.75" customHeight="1">
      <c r="A107" s="1"/>
      <c r="B107" s="4"/>
      <c r="C107" s="3"/>
      <c r="D107" s="3"/>
      <c r="E107" s="5"/>
    </row>
    <row r="108" spans="1:5" ht="12.75" customHeight="1">
      <c r="A108" s="6" t="s">
        <v>2</v>
      </c>
      <c r="B108" s="20">
        <v>801</v>
      </c>
      <c r="C108" s="6" t="s">
        <v>27</v>
      </c>
      <c r="D108" s="6" t="s">
        <v>3</v>
      </c>
      <c r="E108" s="8">
        <f>E109+E111</f>
        <v>50035</v>
      </c>
    </row>
    <row r="109" spans="1:5" s="9" customFormat="1" ht="12.75" customHeight="1">
      <c r="A109" s="9" t="s">
        <v>4</v>
      </c>
      <c r="B109" s="25">
        <v>80120</v>
      </c>
      <c r="C109" s="9" t="s">
        <v>35</v>
      </c>
      <c r="D109" s="9" t="s">
        <v>3</v>
      </c>
      <c r="E109" s="11">
        <f>SUM(E110:E110)</f>
        <v>3102</v>
      </c>
    </row>
    <row r="110" spans="1:5" ht="12.75" customHeight="1">
      <c r="A110" s="1" t="s">
        <v>5</v>
      </c>
      <c r="B110" s="2">
        <v>4210</v>
      </c>
      <c r="C110" s="3" t="s">
        <v>39</v>
      </c>
      <c r="D110" s="3" t="s">
        <v>3</v>
      </c>
      <c r="E110" s="5">
        <f>1375+1727</f>
        <v>3102</v>
      </c>
    </row>
    <row r="111" spans="1:5" ht="12.75" customHeight="1">
      <c r="A111" s="9" t="s">
        <v>4</v>
      </c>
      <c r="B111" s="25">
        <v>80130</v>
      </c>
      <c r="C111" s="9" t="s">
        <v>72</v>
      </c>
      <c r="D111" s="9" t="s">
        <v>3</v>
      </c>
      <c r="E111" s="11">
        <f>SUM(E112:E116)</f>
        <v>46933</v>
      </c>
    </row>
    <row r="112" spans="1:5" ht="12.75" customHeight="1">
      <c r="A112" s="1" t="s">
        <v>5</v>
      </c>
      <c r="B112" s="4" t="s">
        <v>33</v>
      </c>
      <c r="C112" s="3" t="s">
        <v>25</v>
      </c>
      <c r="D112" s="3" t="s">
        <v>3</v>
      </c>
      <c r="E112" s="5">
        <v>11764</v>
      </c>
    </row>
    <row r="113" spans="1:5" ht="12.75" customHeight="1">
      <c r="A113" s="1" t="s">
        <v>5</v>
      </c>
      <c r="B113" s="2">
        <v>4210</v>
      </c>
      <c r="C113" s="3" t="s">
        <v>39</v>
      </c>
      <c r="D113" s="3" t="s">
        <v>3</v>
      </c>
      <c r="E113" s="5">
        <v>10846</v>
      </c>
    </row>
    <row r="114" spans="1:5" ht="12.75" customHeight="1">
      <c r="A114" s="1" t="s">
        <v>5</v>
      </c>
      <c r="B114" s="2">
        <v>4240</v>
      </c>
      <c r="C114" s="3" t="s">
        <v>74</v>
      </c>
      <c r="D114" s="3" t="s">
        <v>3</v>
      </c>
      <c r="E114" s="5">
        <f>1247+932+5000</f>
        <v>7179</v>
      </c>
    </row>
    <row r="115" spans="1:5" ht="12.75" customHeight="1">
      <c r="A115" s="1" t="s">
        <v>5</v>
      </c>
      <c r="B115" s="2">
        <v>4260</v>
      </c>
      <c r="C115" s="3" t="s">
        <v>75</v>
      </c>
      <c r="D115" s="3" t="s">
        <v>3</v>
      </c>
      <c r="E115" s="5">
        <v>8419</v>
      </c>
    </row>
    <row r="116" spans="1:5" ht="12.75" customHeight="1">
      <c r="A116" s="1" t="s">
        <v>5</v>
      </c>
      <c r="B116" s="2">
        <v>4300</v>
      </c>
      <c r="C116" s="3" t="s">
        <v>19</v>
      </c>
      <c r="D116" s="3" t="s">
        <v>3</v>
      </c>
      <c r="E116" s="5">
        <f>5858+2867</f>
        <v>8725</v>
      </c>
    </row>
    <row r="117" spans="1:2" ht="12.75" customHeight="1">
      <c r="A117" s="1"/>
      <c r="B117" s="2"/>
    </row>
    <row r="118" spans="1:5" ht="12.75" customHeight="1">
      <c r="A118" s="6" t="s">
        <v>2</v>
      </c>
      <c r="B118" s="20">
        <v>851</v>
      </c>
      <c r="C118" s="6" t="s">
        <v>62</v>
      </c>
      <c r="D118" s="6" t="s">
        <v>3</v>
      </c>
      <c r="E118" s="8">
        <f>E119</f>
        <v>5000</v>
      </c>
    </row>
    <row r="119" spans="1:5" ht="12.75" customHeight="1">
      <c r="A119" s="9" t="s">
        <v>4</v>
      </c>
      <c r="B119" s="25">
        <v>85111</v>
      </c>
      <c r="C119" s="9" t="s">
        <v>63</v>
      </c>
      <c r="D119" s="9" t="s">
        <v>3</v>
      </c>
      <c r="E119" s="11">
        <f>SUM(E120:E120)</f>
        <v>5000</v>
      </c>
    </row>
    <row r="120" spans="1:5" ht="12.75" customHeight="1">
      <c r="A120" s="1" t="s">
        <v>5</v>
      </c>
      <c r="B120" s="4" t="s">
        <v>68</v>
      </c>
      <c r="C120" s="3" t="s">
        <v>69</v>
      </c>
      <c r="D120" s="3" t="s">
        <v>3</v>
      </c>
      <c r="E120" s="5">
        <v>5000</v>
      </c>
    </row>
    <row r="121" spans="1:3" ht="12.75" customHeight="1">
      <c r="A121" s="1"/>
      <c r="B121" s="4"/>
      <c r="C121" s="3" t="s">
        <v>70</v>
      </c>
    </row>
    <row r="122" spans="1:2" ht="12.75" customHeight="1">
      <c r="A122" s="1"/>
      <c r="B122" s="4"/>
    </row>
    <row r="123" spans="1:5" ht="12.75" customHeight="1">
      <c r="A123" s="6" t="s">
        <v>2</v>
      </c>
      <c r="B123" s="20">
        <v>853</v>
      </c>
      <c r="C123" s="6" t="s">
        <v>78</v>
      </c>
      <c r="D123" s="6" t="s">
        <v>3</v>
      </c>
      <c r="E123" s="8">
        <f>E124</f>
        <v>2919</v>
      </c>
    </row>
    <row r="124" spans="1:5" ht="12.75" customHeight="1">
      <c r="A124" s="9" t="s">
        <v>4</v>
      </c>
      <c r="B124" s="25">
        <v>85318</v>
      </c>
      <c r="C124" s="9" t="s">
        <v>71</v>
      </c>
      <c r="D124" s="9" t="s">
        <v>3</v>
      </c>
      <c r="E124" s="11">
        <f>SUM(E125:E125)</f>
        <v>2919</v>
      </c>
    </row>
    <row r="125" spans="1:5" ht="12.75" customHeight="1">
      <c r="A125" s="1" t="s">
        <v>5</v>
      </c>
      <c r="B125" s="4" t="s">
        <v>33</v>
      </c>
      <c r="C125" s="3" t="s">
        <v>25</v>
      </c>
      <c r="D125" s="3" t="s">
        <v>3</v>
      </c>
      <c r="E125" s="5">
        <f>2501+418</f>
        <v>2919</v>
      </c>
    </row>
    <row r="126" spans="1:2" ht="12.75" customHeight="1">
      <c r="A126" s="1"/>
      <c r="B126" s="4"/>
    </row>
    <row r="127" spans="1:5" ht="12.75" customHeight="1">
      <c r="A127" s="6" t="s">
        <v>2</v>
      </c>
      <c r="B127" s="20">
        <v>854</v>
      </c>
      <c r="C127" s="6" t="s">
        <v>38</v>
      </c>
      <c r="D127" s="6" t="s">
        <v>3</v>
      </c>
      <c r="E127" s="8">
        <f>E128+E130</f>
        <v>9724</v>
      </c>
    </row>
    <row r="128" spans="1:5" ht="12.75" customHeight="1">
      <c r="A128" s="9" t="s">
        <v>4</v>
      </c>
      <c r="B128" s="25">
        <v>85403</v>
      </c>
      <c r="C128" s="9" t="s">
        <v>73</v>
      </c>
      <c r="D128" s="9" t="s">
        <v>3</v>
      </c>
      <c r="E128" s="11">
        <f>SUM(E129:E129)</f>
        <v>1954</v>
      </c>
    </row>
    <row r="129" spans="1:5" ht="12.75" customHeight="1">
      <c r="A129" s="1" t="s">
        <v>5</v>
      </c>
      <c r="B129" s="2">
        <v>4210</v>
      </c>
      <c r="C129" s="3" t="s">
        <v>39</v>
      </c>
      <c r="D129" s="3" t="s">
        <v>3</v>
      </c>
      <c r="E129" s="5">
        <v>1954</v>
      </c>
    </row>
    <row r="130" spans="1:5" ht="12.75" customHeight="1">
      <c r="A130" s="9" t="s">
        <v>4</v>
      </c>
      <c r="B130" s="25">
        <v>85410</v>
      </c>
      <c r="C130" s="9" t="s">
        <v>37</v>
      </c>
      <c r="D130" s="9" t="s">
        <v>3</v>
      </c>
      <c r="E130" s="11">
        <f>SUM(E131:E133)</f>
        <v>7770</v>
      </c>
    </row>
    <row r="131" spans="1:5" ht="12.75" customHeight="1">
      <c r="A131" s="1" t="s">
        <v>5</v>
      </c>
      <c r="B131" s="2">
        <v>4210</v>
      </c>
      <c r="C131" s="3" t="s">
        <v>39</v>
      </c>
      <c r="D131" s="3" t="s">
        <v>3</v>
      </c>
      <c r="E131" s="5">
        <v>1991</v>
      </c>
    </row>
    <row r="132" spans="1:5" ht="12.75" customHeight="1">
      <c r="A132" s="1" t="s">
        <v>5</v>
      </c>
      <c r="B132" s="2">
        <v>4260</v>
      </c>
      <c r="C132" s="3" t="s">
        <v>75</v>
      </c>
      <c r="D132" s="3" t="s">
        <v>3</v>
      </c>
      <c r="E132" s="5">
        <v>5724</v>
      </c>
    </row>
    <row r="133" spans="1:5" ht="12.75" customHeight="1">
      <c r="A133" s="1" t="s">
        <v>5</v>
      </c>
      <c r="B133" s="2">
        <v>4300</v>
      </c>
      <c r="C133" s="3" t="s">
        <v>19</v>
      </c>
      <c r="D133" s="3" t="s">
        <v>3</v>
      </c>
      <c r="E133" s="5">
        <v>55</v>
      </c>
    </row>
    <row r="134" spans="1:2" ht="12.75" customHeight="1">
      <c r="A134" s="1"/>
      <c r="B134" s="2"/>
    </row>
    <row r="135" spans="1:5" ht="18.75" customHeight="1">
      <c r="A135" s="22" t="s">
        <v>47</v>
      </c>
      <c r="B135" s="23"/>
      <c r="C135" s="21"/>
      <c r="D135" s="21"/>
      <c r="E135" s="24"/>
    </row>
    <row r="136" spans="1:5" ht="12" customHeight="1">
      <c r="A136" s="26"/>
      <c r="B136" s="27"/>
      <c r="C136" s="12"/>
      <c r="D136" s="12"/>
      <c r="E136" s="28"/>
    </row>
    <row r="137" spans="1:5" ht="12" customHeight="1">
      <c r="A137" s="6" t="s">
        <v>2</v>
      </c>
      <c r="B137" s="7" t="s">
        <v>45</v>
      </c>
      <c r="C137" s="6" t="s">
        <v>20</v>
      </c>
      <c r="D137" s="6" t="s">
        <v>3</v>
      </c>
      <c r="E137" s="8">
        <f>E138</f>
        <v>52000</v>
      </c>
    </row>
    <row r="138" spans="1:5" ht="12" customHeight="1">
      <c r="A138" s="9" t="s">
        <v>4</v>
      </c>
      <c r="B138" s="10" t="s">
        <v>46</v>
      </c>
      <c r="C138" s="9" t="s">
        <v>21</v>
      </c>
      <c r="D138" s="9" t="s">
        <v>3</v>
      </c>
      <c r="E138" s="11">
        <f>E139</f>
        <v>52000</v>
      </c>
    </row>
    <row r="139" spans="1:5" ht="12" customHeight="1">
      <c r="A139" s="1" t="s">
        <v>5</v>
      </c>
      <c r="B139" s="4" t="s">
        <v>60</v>
      </c>
      <c r="C139" s="3" t="s">
        <v>61</v>
      </c>
      <c r="D139" s="3" t="s">
        <v>3</v>
      </c>
      <c r="E139" s="5">
        <v>52000</v>
      </c>
    </row>
    <row r="140" spans="1:3" ht="12" customHeight="1">
      <c r="A140" s="1"/>
      <c r="B140" s="4"/>
      <c r="C140" s="3" t="s">
        <v>58</v>
      </c>
    </row>
    <row r="141" spans="1:3" ht="12" customHeight="1">
      <c r="A141" s="1"/>
      <c r="B141" s="4"/>
      <c r="C141" s="3" t="s">
        <v>59</v>
      </c>
    </row>
    <row r="142" spans="1:2" ht="12" customHeight="1">
      <c r="A142" s="1"/>
      <c r="B142" s="4"/>
    </row>
    <row r="143" spans="1:5" ht="12" customHeight="1">
      <c r="A143" s="6" t="s">
        <v>2</v>
      </c>
      <c r="B143" s="20">
        <v>854</v>
      </c>
      <c r="C143" s="6" t="s">
        <v>38</v>
      </c>
      <c r="D143" s="6" t="s">
        <v>3</v>
      </c>
      <c r="E143" s="8">
        <f>E144</f>
        <v>2867</v>
      </c>
    </row>
    <row r="144" spans="1:5" ht="12" customHeight="1">
      <c r="A144" s="9" t="s">
        <v>4</v>
      </c>
      <c r="B144" s="25">
        <v>85410</v>
      </c>
      <c r="C144" s="9" t="s">
        <v>37</v>
      </c>
      <c r="D144" s="9" t="s">
        <v>3</v>
      </c>
      <c r="E144" s="11">
        <f>SUM(E145:E145)</f>
        <v>2867</v>
      </c>
    </row>
    <row r="145" spans="1:5" ht="12" customHeight="1">
      <c r="A145" s="1" t="s">
        <v>5</v>
      </c>
      <c r="B145" s="2">
        <v>4040</v>
      </c>
      <c r="C145" s="3" t="s">
        <v>119</v>
      </c>
      <c r="D145" s="3" t="s">
        <v>3</v>
      </c>
      <c r="E145" s="5">
        <v>2867</v>
      </c>
    </row>
    <row r="146" spans="1:2" ht="12" customHeight="1">
      <c r="A146" s="1"/>
      <c r="B146" s="2"/>
    </row>
    <row r="147" spans="1:3" ht="13.5" customHeight="1">
      <c r="A147" s="1"/>
      <c r="B147" s="2"/>
      <c r="C147" s="20" t="s">
        <v>76</v>
      </c>
    </row>
    <row r="148" spans="2:3" ht="11.25" customHeight="1">
      <c r="B148" s="2"/>
      <c r="C148" s="20"/>
    </row>
    <row r="149" spans="1:2" ht="12.75" customHeight="1">
      <c r="A149" s="3" t="s">
        <v>7</v>
      </c>
      <c r="B149" s="2"/>
    </row>
    <row r="150" ht="11.25" customHeight="1">
      <c r="B150" s="2"/>
    </row>
    <row r="151" spans="2:5" ht="12.75" customHeight="1">
      <c r="B151" s="2"/>
      <c r="C151" s="3" t="s">
        <v>8</v>
      </c>
      <c r="E151" s="5">
        <f>33022237+150+21+11337+521+47168+5000+2919+9724-57710</f>
        <v>33041367</v>
      </c>
    </row>
    <row r="152" spans="2:5" ht="12.75" customHeight="1">
      <c r="B152" s="2"/>
      <c r="C152" s="3" t="s">
        <v>9</v>
      </c>
      <c r="E152" s="5">
        <f>6075408-10154+300000</f>
        <v>6365254</v>
      </c>
    </row>
    <row r="153" spans="2:5" ht="12.75" customHeight="1">
      <c r="B153" s="2"/>
      <c r="C153" s="29" t="s">
        <v>10</v>
      </c>
      <c r="E153" s="8">
        <f>SUM(E151:E152)</f>
        <v>39406621</v>
      </c>
    </row>
    <row r="154" spans="2:5" ht="12.75" customHeight="1">
      <c r="B154" s="2"/>
      <c r="C154" s="3" t="s">
        <v>11</v>
      </c>
      <c r="E154" s="5">
        <f>38763966+150+21+5627+521+50035+5000+2919+9724-52000-2867</f>
        <v>38783096</v>
      </c>
    </row>
    <row r="155" spans="2:5" ht="12.75" customHeight="1">
      <c r="B155" s="2"/>
      <c r="C155" s="3" t="s">
        <v>12</v>
      </c>
      <c r="E155" s="5">
        <f>33000+600000-9475</f>
        <v>623525</v>
      </c>
    </row>
    <row r="156" spans="2:5" ht="12.75" customHeight="1">
      <c r="B156" s="2"/>
      <c r="C156" s="29" t="s">
        <v>10</v>
      </c>
      <c r="E156" s="8">
        <f>SUM(E154:E155)</f>
        <v>39406621</v>
      </c>
    </row>
    <row r="157" spans="3:5" ht="12.75" customHeight="1">
      <c r="C157" s="29"/>
      <c r="E157" s="8"/>
    </row>
    <row r="158" spans="3:5" ht="12.75" customHeight="1">
      <c r="C158" s="20" t="s">
        <v>77</v>
      </c>
      <c r="E158" s="8"/>
    </row>
    <row r="159" spans="3:5" ht="12.75" customHeight="1">
      <c r="C159" s="29"/>
      <c r="E159" s="8"/>
    </row>
    <row r="160" spans="1:5" ht="12.75" customHeight="1">
      <c r="A160" s="3" t="s">
        <v>91</v>
      </c>
      <c r="C160" s="29"/>
      <c r="E160" s="8"/>
    </row>
    <row r="161" spans="1:5" ht="16.5" customHeight="1">
      <c r="A161" s="3" t="s">
        <v>92</v>
      </c>
      <c r="C161" s="29"/>
      <c r="E161" s="8"/>
    </row>
    <row r="162" spans="3:5" ht="12.75" customHeight="1">
      <c r="C162" s="29"/>
      <c r="E162" s="8"/>
    </row>
    <row r="163" ht="12.75" customHeight="1">
      <c r="C163" s="20" t="s">
        <v>14</v>
      </c>
    </row>
    <row r="164" ht="12.75" customHeight="1"/>
    <row r="165" ht="12.75" customHeight="1">
      <c r="A165" s="3" t="s">
        <v>13</v>
      </c>
    </row>
    <row r="166" ht="12.75" customHeight="1"/>
    <row r="167" ht="12.75" customHeight="1">
      <c r="C167" s="20" t="s">
        <v>90</v>
      </c>
    </row>
    <row r="168" ht="12.75" customHeight="1"/>
    <row r="169" ht="12.75" customHeight="1">
      <c r="A169" s="3" t="s">
        <v>15</v>
      </c>
    </row>
    <row r="170" ht="12.75" customHeight="1"/>
    <row r="171" ht="12.75" customHeight="1">
      <c r="A171" s="3" t="s">
        <v>16</v>
      </c>
    </row>
    <row r="172" ht="12.75" customHeight="1">
      <c r="A172" s="3" t="s">
        <v>17</v>
      </c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printOptions/>
  <pageMargins left="0.71" right="0.53" top="0.8" bottom="0.79" header="0.54" footer="0.5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3">
      <selection activeCell="E27" sqref="E27"/>
    </sheetView>
  </sheetViews>
  <sheetFormatPr defaultColWidth="9.00390625" defaultRowHeight="12.75"/>
  <cols>
    <col min="1" max="1" width="3.875" style="31" customWidth="1"/>
    <col min="2" max="2" width="4.25390625" style="31" customWidth="1"/>
    <col min="3" max="3" width="40.75390625" style="31" customWidth="1"/>
    <col min="4" max="4" width="11.00390625" style="32" customWidth="1"/>
    <col min="5" max="5" width="21.75390625" style="36" customWidth="1"/>
    <col min="6" max="16384" width="8.875" style="31" customWidth="1"/>
  </cols>
  <sheetData>
    <row r="1" ht="12.75">
      <c r="E1" s="33" t="s">
        <v>93</v>
      </c>
    </row>
    <row r="2" ht="12.75">
      <c r="E2" s="34"/>
    </row>
    <row r="3" ht="12.75">
      <c r="E3" s="34" t="s">
        <v>127</v>
      </c>
    </row>
    <row r="4" ht="12.75">
      <c r="E4" s="34" t="s">
        <v>28</v>
      </c>
    </row>
    <row r="5" ht="12.75">
      <c r="E5" s="34" t="s">
        <v>94</v>
      </c>
    </row>
    <row r="6" ht="12.75">
      <c r="E6" s="34"/>
    </row>
    <row r="7" spans="3:5" ht="19.5">
      <c r="C7" s="64" t="s">
        <v>95</v>
      </c>
      <c r="D7" s="64"/>
      <c r="E7" s="64"/>
    </row>
    <row r="8" spans="3:5" ht="19.5">
      <c r="C8" s="64" t="s">
        <v>96</v>
      </c>
      <c r="D8" s="64"/>
      <c r="E8" s="64"/>
    </row>
    <row r="9" spans="3:5" ht="15.75">
      <c r="C9" s="35"/>
      <c r="D9" s="35"/>
      <c r="E9" s="35"/>
    </row>
    <row r="10" ht="13.5" thickBot="1"/>
    <row r="11" spans="1:5" ht="13.5" thickBot="1">
      <c r="A11" s="37" t="s">
        <v>97</v>
      </c>
      <c r="B11" s="38"/>
      <c r="C11" s="39" t="s">
        <v>98</v>
      </c>
      <c r="D11" s="40" t="s">
        <v>99</v>
      </c>
      <c r="E11" s="41" t="s">
        <v>100</v>
      </c>
    </row>
    <row r="12" spans="1:5" s="47" customFormat="1" ht="12.75">
      <c r="A12" s="42">
        <v>1</v>
      </c>
      <c r="B12" s="43"/>
      <c r="C12" s="44" t="s">
        <v>101</v>
      </c>
      <c r="D12" s="45"/>
      <c r="E12" s="46">
        <f>SUM(E13:E17)</f>
        <v>6365254</v>
      </c>
    </row>
    <row r="13" spans="1:5" ht="12.75">
      <c r="A13" s="48"/>
      <c r="B13" s="49" t="s">
        <v>102</v>
      </c>
      <c r="C13" s="50" t="s">
        <v>112</v>
      </c>
      <c r="D13" s="51">
        <v>951</v>
      </c>
      <c r="E13" s="52">
        <v>300000</v>
      </c>
    </row>
    <row r="14" spans="1:5" ht="12.75">
      <c r="A14" s="48"/>
      <c r="B14" s="49"/>
      <c r="C14" s="50" t="s">
        <v>113</v>
      </c>
      <c r="D14" s="51"/>
      <c r="E14" s="52"/>
    </row>
    <row r="15" spans="1:5" ht="12.75">
      <c r="A15" s="48"/>
      <c r="B15" s="49" t="s">
        <v>103</v>
      </c>
      <c r="C15" s="50" t="s">
        <v>114</v>
      </c>
      <c r="D15" s="51">
        <v>952</v>
      </c>
      <c r="E15" s="52">
        <v>3062700</v>
      </c>
    </row>
    <row r="16" spans="1:5" ht="12.75">
      <c r="A16" s="48"/>
      <c r="B16" s="49"/>
      <c r="C16" s="50" t="s">
        <v>115</v>
      </c>
      <c r="D16" s="51"/>
      <c r="E16" s="52"/>
    </row>
    <row r="17" spans="1:5" ht="12.75">
      <c r="A17" s="48"/>
      <c r="B17" s="49" t="s">
        <v>105</v>
      </c>
      <c r="C17" s="50" t="s">
        <v>104</v>
      </c>
      <c r="D17" s="51">
        <v>955</v>
      </c>
      <c r="E17" s="52">
        <f>2796721+205833</f>
        <v>3002554</v>
      </c>
    </row>
    <row r="18" spans="1:5" s="47" customFormat="1" ht="12.75">
      <c r="A18" s="42">
        <v>2</v>
      </c>
      <c r="B18" s="43"/>
      <c r="C18" s="44" t="s">
        <v>106</v>
      </c>
      <c r="D18" s="45"/>
      <c r="E18" s="46">
        <v>33041367</v>
      </c>
    </row>
    <row r="19" spans="1:5" ht="12.75">
      <c r="A19" s="48"/>
      <c r="B19" s="49"/>
      <c r="C19" s="50"/>
      <c r="D19" s="51"/>
      <c r="E19" s="52"/>
    </row>
    <row r="20" spans="1:5" ht="15.75">
      <c r="A20" s="42">
        <v>3</v>
      </c>
      <c r="B20" s="49"/>
      <c r="C20" s="53" t="s">
        <v>107</v>
      </c>
      <c r="D20" s="54"/>
      <c r="E20" s="55">
        <f>E12+E18</f>
        <v>39406621</v>
      </c>
    </row>
    <row r="21" spans="1:5" ht="13.5" thickBot="1">
      <c r="A21" s="56"/>
      <c r="B21" s="57"/>
      <c r="C21" s="58"/>
      <c r="D21" s="59"/>
      <c r="E21" s="60"/>
    </row>
    <row r="22" spans="1:5" ht="12.75">
      <c r="A22" s="48"/>
      <c r="B22" s="49"/>
      <c r="C22" s="50"/>
      <c r="D22" s="51"/>
      <c r="E22" s="52"/>
    </row>
    <row r="23" spans="1:5" s="47" customFormat="1" ht="12.75">
      <c r="A23" s="42">
        <v>4</v>
      </c>
      <c r="B23" s="43"/>
      <c r="C23" s="44" t="s">
        <v>108</v>
      </c>
      <c r="D23" s="45"/>
      <c r="E23" s="46">
        <f>E24+E25</f>
        <v>623525</v>
      </c>
    </row>
    <row r="24" spans="1:5" ht="12.75">
      <c r="A24" s="48"/>
      <c r="B24" s="49" t="s">
        <v>109</v>
      </c>
      <c r="C24" s="50" t="s">
        <v>118</v>
      </c>
      <c r="D24" s="51">
        <v>991</v>
      </c>
      <c r="E24" s="52">
        <v>600000</v>
      </c>
    </row>
    <row r="25" spans="1:5" ht="12.75">
      <c r="A25" s="48"/>
      <c r="B25" s="49" t="s">
        <v>117</v>
      </c>
      <c r="C25" s="50" t="s">
        <v>116</v>
      </c>
      <c r="D25" s="51">
        <v>992</v>
      </c>
      <c r="E25" s="52">
        <v>23525</v>
      </c>
    </row>
    <row r="26" spans="1:5" s="47" customFormat="1" ht="12.75">
      <c r="A26" s="42">
        <v>5</v>
      </c>
      <c r="B26" s="43"/>
      <c r="C26" s="44" t="s">
        <v>110</v>
      </c>
      <c r="D26" s="45"/>
      <c r="E26" s="46">
        <v>38783096</v>
      </c>
    </row>
    <row r="27" spans="1:5" ht="12.75">
      <c r="A27" s="48"/>
      <c r="B27" s="49"/>
      <c r="C27" s="50"/>
      <c r="D27" s="51"/>
      <c r="E27" s="52"/>
    </row>
    <row r="28" spans="1:5" ht="16.5" thickBot="1">
      <c r="A28" s="56"/>
      <c r="B28" s="57"/>
      <c r="C28" s="61" t="s">
        <v>111</v>
      </c>
      <c r="D28" s="62"/>
      <c r="E28" s="63">
        <f>E23+E26</f>
        <v>39406621</v>
      </c>
    </row>
  </sheetData>
  <mergeCells count="2">
    <mergeCell ref="C7:E7"/>
    <mergeCell ref="C8:E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MAK</cp:lastModifiedBy>
  <cp:lastPrinted>2003-06-06T12:14:12Z</cp:lastPrinted>
  <dcterms:created xsi:type="dcterms:W3CDTF">2002-05-26T08:41:46Z</dcterms:created>
  <dcterms:modified xsi:type="dcterms:W3CDTF">2002-05-28T17:06:05Z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