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2120" windowHeight="9120" activeTab="0"/>
  </bookViews>
  <sheets>
    <sheet name="Uchwała" sheetId="1" r:id="rId1"/>
    <sheet name="Załącznik nr 1" sheetId="2" r:id="rId2"/>
    <sheet name="Szkoły" sheetId="3" r:id="rId3"/>
  </sheets>
  <definedNames>
    <definedName name="_xlnm.Print_Area" localSheetId="0">'Uchwała'!$A$1:$E$89</definedName>
  </definedNames>
  <calcPr fullCalcOnLoad="1"/>
</workbook>
</file>

<file path=xl/sharedStrings.xml><?xml version="1.0" encoding="utf-8"?>
<sst xmlns="http://schemas.openxmlformats.org/spreadsheetml/2006/main" count="300" uniqueCount="226">
  <si>
    <t>§ 1</t>
  </si>
  <si>
    <t>dział</t>
  </si>
  <si>
    <t>o kwotę</t>
  </si>
  <si>
    <t>rozdział</t>
  </si>
  <si>
    <t>Edukacyjna opieka wychowawcza</t>
  </si>
  <si>
    <t>§</t>
  </si>
  <si>
    <t>Oświata i wychowanie</t>
  </si>
  <si>
    <t>Zakup usług pozostałych</t>
  </si>
  <si>
    <t>Zakup materiałów i wyposażenia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</si>
  <si>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</si>
  <si>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</si>
  <si>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</si>
  <si>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</si>
  <si>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</si>
  <si>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</si>
  <si>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</si>
  <si>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</si>
  <si>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</si>
  <si>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</si>
  <si>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</si>
  <si>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</si>
  <si>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</si>
  <si>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</si>
  <si>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</si>
  <si>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</si>
  <si>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</si>
  <si>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</si>
  <si>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</si>
  <si>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</si>
  <si>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</si>
  <si>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</si>
  <si>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</si>
  <si>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</si>
  <si>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</si>
  <si>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</si>
  <si>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</si>
  <si>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</si>
  <si>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</si>
  <si>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</si>
  <si>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</si>
  <si>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</si>
  <si>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</si>
  <si>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</si>
  <si>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</si>
  <si>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</si>
  <si>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</si>
  <si>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</si>
  <si>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</si>
  <si>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</si>
  <si>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</si>
  <si>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</si>
  <si>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</si>
  <si>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</si>
  <si>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</si>
  <si>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</si>
  <si>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</si>
  <si>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</si>
  <si>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</si>
  <si>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</si>
  <si>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</si>
  <si>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</si>
  <si>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</si>
  <si>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</si>
  <si>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</si>
  <si>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</si>
  <si>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</si>
  <si>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</si>
  <si>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</si>
  <si>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</si>
  <si>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</si>
  <si>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</si>
  <si>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</si>
  <si>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</si>
  <si>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</si>
  <si>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</si>
  <si>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</si>
  <si>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</si>
  <si>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</si>
  <si>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</si>
  <si>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</si>
  <si>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</si>
  <si>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</si>
  <si>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</si>
  <si>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</si>
  <si>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</si>
  <si>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</si>
  <si>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</si>
  <si>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</si>
  <si>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</si>
  <si>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</si>
  <si>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</si>
  <si>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</si>
  <si>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</si>
  <si>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</si>
  <si>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</si>
  <si>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</si>
  <si>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</si>
  <si>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</si>
  <si>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</si>
  <si>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</si>
  <si>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</si>
  <si>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</si>
  <si>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</si>
  <si>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</si>
  <si>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razem rozdz.</t>
  </si>
  <si>
    <t>Poradnie</t>
  </si>
  <si>
    <t>psycholog-</t>
  </si>
  <si>
    <t>pedagog.</t>
  </si>
  <si>
    <t>poradnie</t>
  </si>
  <si>
    <t>specjalisty.</t>
  </si>
  <si>
    <t>internaty</t>
  </si>
  <si>
    <t>i bursy</t>
  </si>
  <si>
    <t>szkolne</t>
  </si>
  <si>
    <t>razem</t>
  </si>
  <si>
    <t>Pomoc mat.</t>
  </si>
  <si>
    <t>dla uczniów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</si>
  <si>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</si>
  <si>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</si>
  <si>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</si>
  <si>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</si>
  <si>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</si>
  <si>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</si>
  <si>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</si>
  <si>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</si>
  <si>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</si>
  <si>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</si>
  <si>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</si>
  <si>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</si>
  <si>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</si>
  <si>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</si>
  <si>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</si>
  <si>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</si>
  <si>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</si>
  <si>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</si>
  <si>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</si>
  <si>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</si>
  <si>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</si>
  <si>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</si>
  <si>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</si>
  <si>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</si>
  <si>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</si>
  <si>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</si>
  <si>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</si>
  <si>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</si>
  <si>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</si>
  <si>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</si>
  <si>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</si>
  <si>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</si>
  <si>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</si>
  <si>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</si>
  <si>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</si>
  <si>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</si>
  <si>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</si>
  <si>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</si>
  <si>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Zielona Góra</t>
  </si>
  <si>
    <t>Witoszyn</t>
  </si>
  <si>
    <t>Gozdnica</t>
  </si>
  <si>
    <t>Wiechlice</t>
  </si>
  <si>
    <t>0750</t>
  </si>
  <si>
    <t>0920</t>
  </si>
  <si>
    <t>Dochody z najmu i dzierżawy składników majątkowych</t>
  </si>
  <si>
    <t>Skarbu Państwa, jednostek samorządu terytorialnego lub</t>
  </si>
  <si>
    <t xml:space="preserve">innych jednostek zaliczanych do sektora finansów </t>
  </si>
  <si>
    <t>publicznych oraz innych umów o podobnym charakterze</t>
  </si>
  <si>
    <t>Pozostałe odsetki</t>
  </si>
  <si>
    <t>1. Zwiększa się plan dochodów zadań własnych</t>
  </si>
  <si>
    <t>Szkoły zawodowe</t>
  </si>
  <si>
    <t>Zakup pomocy naukowych, dydaktycznych i książek</t>
  </si>
  <si>
    <t>w sprawie: zmian budżetu powiatu żagańskiego.</t>
  </si>
  <si>
    <t>Specj.</t>
  </si>
  <si>
    <t>ośrodki</t>
  </si>
  <si>
    <t>szkol.-wych.</t>
  </si>
  <si>
    <t>Dz. U. Nr 142 poz. 1592 z 2001 r. ze zmianami), art. 165 ust. 1, art. 184 ust. 1 ustawy z dnia 30 czerwca 2005r.</t>
  </si>
  <si>
    <t>Rady Powiatu Żagańskiego</t>
  </si>
  <si>
    <t>o finansach publicznych (Dz. U. z 2005 roku Nr 249, poz. 2104 ze zmianami) uchwala się, co następuje:</t>
  </si>
  <si>
    <t>Podatek od towarów i usług (VAT)</t>
  </si>
  <si>
    <t>§ 2</t>
  </si>
  <si>
    <t>1. Zwiększa się plan wydatków zadań własnych</t>
  </si>
  <si>
    <t>2. Zmniejsza się plan wydatków zadań własnych</t>
  </si>
  <si>
    <t>§ 5</t>
  </si>
  <si>
    <t>§ 6</t>
  </si>
  <si>
    <t xml:space="preserve">          Na podstawie art. 12 pkt 5 ustawy z dnia 5 czerwca 1998 r. o samorządzie powiatowym (tekst jednolity</t>
  </si>
  <si>
    <t>Załącznik nr 1</t>
  </si>
  <si>
    <t>Zestawienie przychodów - dochodów i rozchodów - wydatków</t>
  </si>
  <si>
    <t>lp</t>
  </si>
  <si>
    <t>treść</t>
  </si>
  <si>
    <t>paragraf</t>
  </si>
  <si>
    <t>kwota</t>
  </si>
  <si>
    <t>Przychody budżetu</t>
  </si>
  <si>
    <t>1.1</t>
  </si>
  <si>
    <t>Przychody z tytułu innych rozliczeń krajowych</t>
  </si>
  <si>
    <t>(wolne środki)</t>
  </si>
  <si>
    <t>1.2</t>
  </si>
  <si>
    <t>Dochody budżetu</t>
  </si>
  <si>
    <t>razem przychody i dochody</t>
  </si>
  <si>
    <t>Rozchody  budżetu</t>
  </si>
  <si>
    <t>4.1</t>
  </si>
  <si>
    <t>4.2</t>
  </si>
  <si>
    <t>Wydatki budżetu</t>
  </si>
  <si>
    <t>razem rozchody i wydatki</t>
  </si>
  <si>
    <t>budżetu powiatu w roku 2006</t>
  </si>
  <si>
    <t>Przychody ze sprzedaży innych papierów wartościowych</t>
  </si>
  <si>
    <t>1.3</t>
  </si>
  <si>
    <t>Przychody z zaciągniętych pożyczek i kredytów na rynku krajowym</t>
  </si>
  <si>
    <r>
      <t>Spłaty otrzymanych krajowych</t>
    </r>
    <r>
      <rPr>
        <sz val="10"/>
        <rFont val="Times New Roman CE"/>
        <family val="0"/>
      </rPr>
      <t xml:space="preserve"> pożyczek</t>
    </r>
    <r>
      <rPr>
        <sz val="10"/>
        <rFont val="Times New Roman CE"/>
        <family val="1"/>
      </rPr>
      <t xml:space="preserve"> i kredytów</t>
    </r>
  </si>
  <si>
    <t>Wykup innych papierów wartościowych</t>
  </si>
  <si>
    <t>Administracja publiczna</t>
  </si>
  <si>
    <t>do uchwały nr XL/6/2006</t>
  </si>
  <si>
    <t xml:space="preserve">  z  dnia 20 października 2006 r.</t>
  </si>
  <si>
    <t>do uchwały RP z dnia 20.10.2006r.</t>
  </si>
  <si>
    <t>Rezerwa</t>
  </si>
  <si>
    <t>z dnia 20 października 2006 roku</t>
  </si>
  <si>
    <t>Różne opłaty i składki</t>
  </si>
  <si>
    <t>Deficyt budżetowy wynosi 5.423.310,00 zł i od ostatniej uchwały nie zmienił się.</t>
  </si>
  <si>
    <t>Stypendia dla uczniów</t>
  </si>
  <si>
    <t>Pomoc materialna dla uczniów</t>
  </si>
  <si>
    <t>Ochrona zdrowia</t>
  </si>
  <si>
    <t>Pozostała działalność</t>
  </si>
  <si>
    <t>Uchwała nr XLII/1/2006</t>
  </si>
  <si>
    <t>Kultura fizyczna i sport</t>
  </si>
  <si>
    <t>Zadania w zakresie kultury fizycznej i sportu</t>
  </si>
  <si>
    <t>Działalność usługowa</t>
  </si>
  <si>
    <t>Nadzór budowlany</t>
  </si>
  <si>
    <t>0690</t>
  </si>
  <si>
    <t>Wpływy z różnych opłat</t>
  </si>
  <si>
    <t>Promocja jednostek samorządu terytorialnego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</si>
</sst>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  <numFmt numFmtId="174" formatCode="#,##0.0"/>
    <numFmt numFmtId="175" formatCode="0.000"/>
    <numFmt numFmtId="176" formatCode="0.0000"/>
    <numFmt numFmtId="177" formatCode="#,##0.00\ &quot;zł&quot;"/>
    <numFmt numFmtId="178" formatCode="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7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b/>
      <sz val="14"/>
      <color indexed="53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0"/>
      <color indexed="23"/>
      <name val="Times New Roman CE"/>
      <family val="1"/>
    </font>
    <font>
      <b/>
      <sz val="10"/>
      <color indexed="23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sz val="8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b/>
      <i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1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0" fillId="0" borderId="0" xfId="0" applyAlignment="1">
      <alignment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1" xfId="0" applyAlignment="1">
      <alignment/>
    </xf>
    <xf numFmtId="0" fontId="15" fillId="0" borderId="1" xfId="0" applyAlignment="1">
      <alignment/>
    </xf>
    <xf numFmtId="173" fontId="15" fillId="0" borderId="1" xfId="0" applyAlignment="1">
      <alignment/>
    </xf>
    <xf numFmtId="0" fontId="15" fillId="0" borderId="2" xfId="0" applyAlignment="1">
      <alignment/>
    </xf>
    <xf numFmtId="0" fontId="15" fillId="0" borderId="3" xfId="0" applyAlignment="1">
      <alignment horizontal="center"/>
    </xf>
    <xf numFmtId="4" fontId="15" fillId="0" borderId="4" xfId="0" applyAlignment="1">
      <alignment/>
    </xf>
    <xf numFmtId="4" fontId="15" fillId="0" borderId="4" xfId="0" applyAlignment="1">
      <alignment horizontal="center"/>
    </xf>
    <xf numFmtId="0" fontId="15" fillId="0" borderId="4" xfId="0" applyAlignment="1">
      <alignment/>
    </xf>
    <xf numFmtId="4" fontId="15" fillId="0" borderId="5" xfId="0" applyAlignment="1">
      <alignment/>
    </xf>
    <xf numFmtId="173" fontId="15" fillId="0" borderId="4" xfId="0" applyAlignment="1">
      <alignment/>
    </xf>
    <xf numFmtId="1" fontId="16" fillId="0" borderId="6" xfId="0" applyAlignment="1">
      <alignment horizontal="center"/>
    </xf>
    <xf numFmtId="1" fontId="16" fillId="0" borderId="7" xfId="0" applyAlignment="1">
      <alignment horizontal="center"/>
    </xf>
    <xf numFmtId="3" fontId="16" fillId="0" borderId="8" xfId="0" applyAlignment="1">
      <alignment horizontal="right"/>
    </xf>
    <xf numFmtId="1" fontId="14" fillId="0" borderId="0" xfId="0" applyAlignment="1">
      <alignment horizontal="center"/>
    </xf>
    <xf numFmtId="0" fontId="15" fillId="0" borderId="9" xfId="0" applyAlignment="1">
      <alignment/>
    </xf>
    <xf numFmtId="0" fontId="15" fillId="0" borderId="10" xfId="0" applyAlignment="1">
      <alignment horizontal="center"/>
    </xf>
    <xf numFmtId="3" fontId="15" fillId="0" borderId="11" xfId="0" applyAlignment="1">
      <alignment/>
    </xf>
    <xf numFmtId="3" fontId="10" fillId="0" borderId="10" xfId="0" applyAlignment="1">
      <alignment/>
    </xf>
    <xf numFmtId="3" fontId="10" fillId="0" borderId="11" xfId="0" applyAlignment="1">
      <alignment/>
    </xf>
    <xf numFmtId="3" fontId="10" fillId="0" borderId="12" xfId="0" applyAlignment="1">
      <alignment/>
    </xf>
    <xf numFmtId="3" fontId="10" fillId="0" borderId="13" xfId="0" applyAlignment="1">
      <alignment/>
    </xf>
    <xf numFmtId="3" fontId="17" fillId="0" borderId="1" xfId="0" applyAlignment="1">
      <alignment horizontal="right"/>
    </xf>
    <xf numFmtId="0" fontId="15" fillId="0" borderId="14" xfId="0" applyAlignment="1">
      <alignment/>
    </xf>
    <xf numFmtId="3" fontId="15" fillId="0" borderId="10" xfId="0" applyAlignment="1">
      <alignment/>
    </xf>
    <xf numFmtId="3" fontId="17" fillId="0" borderId="15" xfId="0" applyAlignment="1">
      <alignment horizontal="right"/>
    </xf>
    <xf numFmtId="0" fontId="15" fillId="0" borderId="16" xfId="0" applyAlignment="1">
      <alignment/>
    </xf>
    <xf numFmtId="0" fontId="15" fillId="0" borderId="11" xfId="0" applyAlignment="1">
      <alignment horizontal="center"/>
    </xf>
    <xf numFmtId="0" fontId="15" fillId="0" borderId="17" xfId="0" applyAlignment="1">
      <alignment horizontal="center"/>
    </xf>
    <xf numFmtId="3" fontId="15" fillId="0" borderId="17" xfId="0" applyAlignment="1">
      <alignment/>
    </xf>
    <xf numFmtId="3" fontId="10" fillId="0" borderId="17" xfId="0" applyAlignment="1">
      <alignment/>
    </xf>
    <xf numFmtId="3" fontId="10" fillId="0" borderId="18" xfId="0" applyAlignment="1">
      <alignment/>
    </xf>
    <xf numFmtId="3" fontId="10" fillId="0" borderId="19" xfId="0" applyAlignment="1">
      <alignment/>
    </xf>
    <xf numFmtId="0" fontId="15" fillId="0" borderId="20" xfId="0" applyAlignment="1">
      <alignment/>
    </xf>
    <xf numFmtId="0" fontId="15" fillId="0" borderId="21" xfId="0" applyAlignment="1">
      <alignment horizontal="center"/>
    </xf>
    <xf numFmtId="3" fontId="15" fillId="0" borderId="21" xfId="0" applyAlignment="1">
      <alignment/>
    </xf>
    <xf numFmtId="3" fontId="10" fillId="0" borderId="21" xfId="0" applyAlignment="1">
      <alignment/>
    </xf>
    <xf numFmtId="3" fontId="17" fillId="0" borderId="4" xfId="0" applyAlignment="1">
      <alignment horizontal="right"/>
    </xf>
    <xf numFmtId="0" fontId="17" fillId="0" borderId="6" xfId="0" applyAlignment="1">
      <alignment/>
    </xf>
    <xf numFmtId="0" fontId="17" fillId="0" borderId="7" xfId="0" applyAlignment="1">
      <alignment horizontal="center"/>
    </xf>
    <xf numFmtId="3" fontId="17" fillId="0" borderId="7" xfId="0" applyAlignment="1">
      <alignment/>
    </xf>
    <xf numFmtId="3" fontId="17" fillId="0" borderId="8" xfId="0" applyAlignment="1">
      <alignment horizontal="right"/>
    </xf>
    <xf numFmtId="0" fontId="18" fillId="0" borderId="0" xfId="0" applyAlignment="1">
      <alignment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0" fontId="15" fillId="0" borderId="23" xfId="0" applyAlignment="1">
      <alignment/>
    </xf>
    <xf numFmtId="3" fontId="15" fillId="0" borderId="13" xfId="0" applyAlignment="1">
      <alignment/>
    </xf>
    <xf numFmtId="0" fontId="10" fillId="0" borderId="16" xfId="0" applyAlignment="1">
      <alignment/>
    </xf>
    <xf numFmtId="0" fontId="15" fillId="0" borderId="24" xfId="0" applyAlignment="1">
      <alignment/>
    </xf>
    <xf numFmtId="0" fontId="10" fillId="0" borderId="16" xfId="0" applyAlignment="1">
      <alignment/>
    </xf>
    <xf numFmtId="0" fontId="10" fillId="0" borderId="23" xfId="0" applyAlignment="1">
      <alignment/>
    </xf>
    <xf numFmtId="0" fontId="17" fillId="0" borderId="0" xfId="0" applyAlignment="1">
      <alignment/>
    </xf>
    <xf numFmtId="3" fontId="17" fillId="0" borderId="25" xfId="0" applyAlignment="1">
      <alignment horizontal="right"/>
    </xf>
    <xf numFmtId="3" fontId="15" fillId="0" borderId="26" xfId="0" applyAlignment="1">
      <alignment/>
    </xf>
    <xf numFmtId="3" fontId="15" fillId="0" borderId="27" xfId="0" applyAlignment="1">
      <alignment/>
    </xf>
    <xf numFmtId="3" fontId="17" fillId="0" borderId="28" xfId="0" applyAlignment="1">
      <alignment horizontal="right"/>
    </xf>
    <xf numFmtId="0" fontId="15" fillId="0" borderId="26" xfId="0" applyAlignment="1">
      <alignment horizontal="center"/>
    </xf>
    <xf numFmtId="3" fontId="15" fillId="0" borderId="29" xfId="0" applyAlignment="1">
      <alignment/>
    </xf>
    <xf numFmtId="3" fontId="10" fillId="0" borderId="29" xfId="0" applyAlignment="1">
      <alignment/>
    </xf>
    <xf numFmtId="3" fontId="17" fillId="0" borderId="30" xfId="0" applyAlignment="1">
      <alignment horizontal="right"/>
    </xf>
    <xf numFmtId="3" fontId="15" fillId="0" borderId="12" xfId="0" applyAlignment="1">
      <alignment/>
    </xf>
    <xf numFmtId="3" fontId="15" fillId="0" borderId="18" xfId="0" applyAlignment="1">
      <alignment/>
    </xf>
    <xf numFmtId="3" fontId="15" fillId="0" borderId="19" xfId="0" applyAlignment="1">
      <alignment/>
    </xf>
    <xf numFmtId="0" fontId="15" fillId="0" borderId="10" xfId="0" applyAlignment="1">
      <alignment/>
    </xf>
    <xf numFmtId="0" fontId="15" fillId="0" borderId="11" xfId="0" applyAlignment="1">
      <alignment/>
    </xf>
    <xf numFmtId="0" fontId="15" fillId="0" borderId="31" xfId="0" applyAlignment="1">
      <alignment horizontal="center"/>
    </xf>
    <xf numFmtId="3" fontId="10" fillId="0" borderId="31" xfId="0" applyAlignment="1">
      <alignment/>
    </xf>
    <xf numFmtId="3" fontId="10" fillId="0" borderId="32" xfId="0" applyAlignment="1">
      <alignment/>
    </xf>
    <xf numFmtId="3" fontId="10" fillId="0" borderId="26" xfId="0" applyAlignment="1">
      <alignment/>
    </xf>
    <xf numFmtId="0" fontId="15" fillId="0" borderId="33" xfId="0" applyAlignment="1">
      <alignment/>
    </xf>
    <xf numFmtId="0" fontId="15" fillId="0" borderId="33" xfId="0" applyAlignment="1">
      <alignment horizontal="center"/>
    </xf>
    <xf numFmtId="3" fontId="15" fillId="0" borderId="33" xfId="0" applyAlignment="1">
      <alignment/>
    </xf>
    <xf numFmtId="3" fontId="15" fillId="0" borderId="33" xfId="0" applyAlignment="1">
      <alignment horizontal="right"/>
    </xf>
    <xf numFmtId="0" fontId="19" fillId="0" borderId="34" xfId="0" applyAlignment="1">
      <alignment/>
    </xf>
    <xf numFmtId="0" fontId="19" fillId="0" borderId="35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5" xfId="0" applyAlignment="1">
      <alignment/>
    </xf>
    <xf numFmtId="0" fontId="15" fillId="0" borderId="36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37" xfId="0" applyAlignment="1">
      <alignment/>
    </xf>
    <xf numFmtId="0" fontId="15" fillId="0" borderId="37" xfId="0" applyAlignment="1">
      <alignment horizontal="center"/>
    </xf>
    <xf numFmtId="3" fontId="15" fillId="0" borderId="37" xfId="0" applyAlignment="1">
      <alignment/>
    </xf>
    <xf numFmtId="3" fontId="15" fillId="0" borderId="37" xfId="0" applyAlignment="1">
      <alignment horizontal="right"/>
    </xf>
    <xf numFmtId="3" fontId="15" fillId="0" borderId="38" xfId="0" applyAlignment="1">
      <alignment/>
    </xf>
    <xf numFmtId="0" fontId="17" fillId="0" borderId="39" xfId="0" applyAlignment="1">
      <alignment/>
    </xf>
    <xf numFmtId="3" fontId="17" fillId="0" borderId="40" xfId="0" applyAlignment="1">
      <alignment horizontal="right"/>
    </xf>
    <xf numFmtId="3" fontId="17" fillId="0" borderId="41" xfId="0" applyAlignment="1">
      <alignment horizontal="right"/>
    </xf>
    <xf numFmtId="0" fontId="15" fillId="0" borderId="42" xfId="0" applyAlignment="1">
      <alignment/>
    </xf>
    <xf numFmtId="3" fontId="10" fillId="0" borderId="43" xfId="0" applyAlignment="1">
      <alignment/>
    </xf>
    <xf numFmtId="0" fontId="15" fillId="0" borderId="44" xfId="0" applyAlignment="1">
      <alignment/>
    </xf>
    <xf numFmtId="0" fontId="17" fillId="0" borderId="6" xfId="0" applyAlignment="1">
      <alignment horizontal="center"/>
    </xf>
    <xf numFmtId="3" fontId="15" fillId="0" borderId="45" xfId="0" applyAlignment="1">
      <alignment/>
    </xf>
    <xf numFmtId="3" fontId="10" fillId="0" borderId="46" xfId="0" applyAlignment="1">
      <alignment/>
    </xf>
    <xf numFmtId="3" fontId="15" fillId="0" borderId="47" xfId="0" applyAlignment="1">
      <alignment/>
    </xf>
    <xf numFmtId="0" fontId="17" fillId="0" borderId="48" xfId="0" applyAlignment="1">
      <alignment horizontal="center"/>
    </xf>
    <xf numFmtId="3" fontId="17" fillId="0" borderId="48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49" xfId="0" applyAlignment="1">
      <alignment/>
    </xf>
    <xf numFmtId="3" fontId="15" fillId="0" borderId="31" xfId="0" applyAlignment="1">
      <alignment/>
    </xf>
    <xf numFmtId="3" fontId="10" fillId="0" borderId="50" xfId="0" applyAlignment="1">
      <alignment/>
    </xf>
    <xf numFmtId="0" fontId="15" fillId="0" borderId="51" xfId="0" applyAlignment="1">
      <alignment horizontal="center"/>
    </xf>
    <xf numFmtId="3" fontId="15" fillId="0" borderId="9" xfId="0" applyAlignment="1">
      <alignment/>
    </xf>
    <xf numFmtId="4" fontId="10" fillId="0" borderId="1" xfId="0" applyAlignment="1">
      <alignment horizontal="left"/>
    </xf>
    <xf numFmtId="0" fontId="10" fillId="0" borderId="1" xfId="0" applyAlignment="1">
      <alignment horizontal="left"/>
    </xf>
    <xf numFmtId="4" fontId="21" fillId="0" borderId="52" xfId="0" applyAlignment="1">
      <alignment horizontal="left"/>
    </xf>
    <xf numFmtId="4" fontId="21" fillId="0" borderId="25" xfId="0" applyAlignment="1">
      <alignment horizontal="left"/>
    </xf>
    <xf numFmtId="4" fontId="21" fillId="0" borderId="25" xfId="0" applyAlignment="1">
      <alignment horizontal="right"/>
    </xf>
    <xf numFmtId="4" fontId="10" fillId="0" borderId="30" xfId="0" applyAlignment="1">
      <alignment horizontal="left"/>
    </xf>
    <xf numFmtId="0" fontId="10" fillId="0" borderId="30" xfId="0" applyAlignment="1">
      <alignment horizontal="left"/>
    </xf>
    <xf numFmtId="4" fontId="21" fillId="0" borderId="5" xfId="0" applyAlignment="1">
      <alignment horizontal="left"/>
    </xf>
    <xf numFmtId="4" fontId="21" fillId="0" borderId="4" xfId="0" applyAlignment="1">
      <alignment horizontal="left"/>
    </xf>
    <xf numFmtId="4" fontId="21" fillId="0" borderId="4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4" fontId="13" fillId="0" borderId="0" xfId="0" applyFont="1" applyAlignment="1">
      <alignment horizontal="left"/>
    </xf>
    <xf numFmtId="3" fontId="10" fillId="0" borderId="53" xfId="0" applyBorder="1" applyAlignment="1">
      <alignment/>
    </xf>
    <xf numFmtId="3" fontId="17" fillId="0" borderId="54" xfId="0" applyBorder="1" applyAlignment="1">
      <alignment horizontal="right"/>
    </xf>
    <xf numFmtId="3" fontId="17" fillId="0" borderId="55" xfId="0" applyBorder="1" applyAlignment="1">
      <alignment horizontal="right"/>
    </xf>
    <xf numFmtId="3" fontId="17" fillId="0" borderId="56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57" xfId="0" applyBorder="1" applyAlignment="1">
      <alignment/>
    </xf>
    <xf numFmtId="0" fontId="15" fillId="0" borderId="58" xfId="0" applyBorder="1" applyAlignment="1">
      <alignment horizontal="center"/>
    </xf>
    <xf numFmtId="3" fontId="10" fillId="0" borderId="58" xfId="0" applyBorder="1" applyAlignment="1">
      <alignment/>
    </xf>
    <xf numFmtId="3" fontId="17" fillId="0" borderId="59" xfId="0" applyBorder="1" applyAlignment="1">
      <alignment horizontal="right"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0" xfId="0" applyBorder="1" applyAlignment="1">
      <alignment/>
    </xf>
    <xf numFmtId="0" fontId="17" fillId="0" borderId="61" xfId="0" applyBorder="1" applyAlignment="1">
      <alignment horizontal="center"/>
    </xf>
    <xf numFmtId="3" fontId="17" fillId="0" borderId="62" xfId="0" applyBorder="1" applyAlignment="1">
      <alignment/>
    </xf>
    <xf numFmtId="3" fontId="17" fillId="0" borderId="63" xfId="0" applyBorder="1" applyAlignment="1">
      <alignment horizontal="right"/>
    </xf>
    <xf numFmtId="3" fontId="17" fillId="0" borderId="61" xfId="0" applyBorder="1" applyAlignment="1">
      <alignment/>
    </xf>
    <xf numFmtId="3" fontId="17" fillId="0" borderId="64" xfId="0" applyBorder="1" applyAlignment="1">
      <alignment horizontal="right"/>
    </xf>
    <xf numFmtId="3" fontId="17" fillId="0" borderId="65" xfId="0" applyBorder="1" applyAlignment="1">
      <alignment horizontal="right"/>
    </xf>
    <xf numFmtId="173" fontId="10" fillId="0" borderId="1" xfId="0" applyFont="1" applyAlignment="1">
      <alignment horizontal="left"/>
    </xf>
    <xf numFmtId="173" fontId="10" fillId="0" borderId="30" xfId="0" applyFont="1" applyAlignment="1">
      <alignment horizontal="left"/>
    </xf>
    <xf numFmtId="3" fontId="10" fillId="0" borderId="11" xfId="0" applyFont="1" applyAlignment="1">
      <alignment/>
    </xf>
    <xf numFmtId="3" fontId="10" fillId="0" borderId="26" xfId="0" applyFont="1" applyAlignment="1">
      <alignment/>
    </xf>
    <xf numFmtId="3" fontId="10" fillId="0" borderId="10" xfId="0" applyFont="1" applyAlignment="1">
      <alignment/>
    </xf>
    <xf numFmtId="3" fontId="10" fillId="0" borderId="17" xfId="0" applyFont="1" applyAlignment="1">
      <alignment/>
    </xf>
    <xf numFmtId="3" fontId="10" fillId="0" borderId="22" xfId="0" applyFont="1" applyAlignment="1">
      <alignment/>
    </xf>
    <xf numFmtId="3" fontId="10" fillId="0" borderId="21" xfId="0" applyFont="1" applyAlignment="1">
      <alignment/>
    </xf>
    <xf numFmtId="3" fontId="10" fillId="0" borderId="66" xfId="0" applyFont="1" applyAlignment="1">
      <alignment/>
    </xf>
    <xf numFmtId="3" fontId="10" fillId="0" borderId="12" xfId="0" applyFont="1" applyAlignment="1">
      <alignment/>
    </xf>
    <xf numFmtId="3" fontId="10" fillId="0" borderId="38" xfId="0" applyFont="1" applyAlignment="1">
      <alignment/>
    </xf>
    <xf numFmtId="3" fontId="10" fillId="0" borderId="29" xfId="0" applyFont="1" applyAlignment="1">
      <alignment/>
    </xf>
    <xf numFmtId="3" fontId="10" fillId="0" borderId="13" xfId="0" applyFont="1" applyAlignment="1">
      <alignment/>
    </xf>
    <xf numFmtId="3" fontId="10" fillId="0" borderId="11" xfId="0" applyFill="1" applyAlignment="1">
      <alignment/>
    </xf>
    <xf numFmtId="3" fontId="10" fillId="0" borderId="10" xfId="0" applyFill="1" applyAlignment="1">
      <alignment/>
    </xf>
    <xf numFmtId="3" fontId="10" fillId="0" borderId="17" xfId="0" applyFill="1" applyAlignment="1">
      <alignment/>
    </xf>
    <xf numFmtId="3" fontId="10" fillId="0" borderId="11" xfId="0" applyFont="1" applyFill="1" applyAlignment="1">
      <alignment/>
    </xf>
    <xf numFmtId="3" fontId="10" fillId="0" borderId="13" xfId="0" applyFill="1" applyAlignment="1">
      <alignment/>
    </xf>
    <xf numFmtId="0" fontId="25" fillId="0" borderId="0" xfId="0" applyFont="1" applyFill="1" applyAlignment="1">
      <alignment/>
    </xf>
    <xf numFmtId="3" fontId="10" fillId="0" borderId="67" xfId="0" applyFill="1" applyBorder="1" applyAlignment="1">
      <alignment/>
    </xf>
    <xf numFmtId="0" fontId="15" fillId="0" borderId="24" xfId="0" applyFont="1" applyAlignment="1">
      <alignment/>
    </xf>
    <xf numFmtId="0" fontId="15" fillId="0" borderId="16" xfId="0" applyFont="1" applyAlignment="1">
      <alignment/>
    </xf>
    <xf numFmtId="3" fontId="17" fillId="0" borderId="68" xfId="0" applyBorder="1" applyAlignment="1">
      <alignment horizontal="right"/>
    </xf>
    <xf numFmtId="3" fontId="17" fillId="0" borderId="69" xfId="0" applyBorder="1" applyAlignment="1">
      <alignment horizontal="right"/>
    </xf>
    <xf numFmtId="3" fontId="10" fillId="0" borderId="70" xfId="0" applyFont="1" applyBorder="1" applyAlignment="1">
      <alignment/>
    </xf>
    <xf numFmtId="3" fontId="10" fillId="0" borderId="71" xfId="0" applyFont="1" applyBorder="1" applyAlignment="1">
      <alignment/>
    </xf>
    <xf numFmtId="3" fontId="10" fillId="0" borderId="72" xfId="0" applyFont="1" applyBorder="1" applyAlignment="1">
      <alignment/>
    </xf>
    <xf numFmtId="3" fontId="10" fillId="0" borderId="73" xfId="0" applyFont="1" applyBorder="1" applyAlignment="1">
      <alignment/>
    </xf>
    <xf numFmtId="3" fontId="10" fillId="0" borderId="74" xfId="0" applyFont="1" applyBorder="1" applyAlignment="1">
      <alignment/>
    </xf>
    <xf numFmtId="0" fontId="10" fillId="0" borderId="0" xfId="0" applyBorder="1" applyAlignment="1">
      <alignment/>
    </xf>
    <xf numFmtId="3" fontId="17" fillId="0" borderId="75" xfId="0" applyBorder="1" applyAlignment="1">
      <alignment horizontal="right"/>
    </xf>
    <xf numFmtId="3" fontId="10" fillId="0" borderId="76" xfId="0" applyFont="1" applyBorder="1" applyAlignment="1">
      <alignment/>
    </xf>
    <xf numFmtId="3" fontId="10" fillId="0" borderId="77" xfId="0" applyFont="1" applyBorder="1" applyAlignment="1">
      <alignment/>
    </xf>
    <xf numFmtId="3" fontId="10" fillId="0" borderId="78" xfId="0" applyFont="1" applyBorder="1" applyAlignment="1">
      <alignment/>
    </xf>
    <xf numFmtId="3" fontId="10" fillId="0" borderId="79" xfId="0" applyFont="1" applyBorder="1" applyAlignment="1">
      <alignment/>
    </xf>
    <xf numFmtId="3" fontId="10" fillId="0" borderId="80" xfId="0" applyFont="1" applyBorder="1" applyAlignment="1">
      <alignment/>
    </xf>
    <xf numFmtId="3" fontId="15" fillId="0" borderId="0" xfId="0" applyBorder="1" applyAlignment="1">
      <alignment horizontal="right"/>
    </xf>
    <xf numFmtId="3" fontId="17" fillId="0" borderId="81" xfId="0" applyBorder="1" applyAlignment="1">
      <alignment/>
    </xf>
    <xf numFmtId="3" fontId="17" fillId="0" borderId="82" xfId="0" applyBorder="1" applyAlignment="1">
      <alignment horizontal="right"/>
    </xf>
    <xf numFmtId="0" fontId="18" fillId="0" borderId="0" xfId="0" applyBorder="1" applyAlignment="1">
      <alignment/>
    </xf>
    <xf numFmtId="3" fontId="15" fillId="0" borderId="58" xfId="0" applyBorder="1" applyAlignment="1">
      <alignment/>
    </xf>
    <xf numFmtId="3" fontId="15" fillId="0" borderId="83" xfId="0" applyBorder="1" applyAlignment="1">
      <alignment/>
    </xf>
    <xf numFmtId="0" fontId="15" fillId="0" borderId="84" xfId="0" applyBorder="1" applyAlignment="1">
      <alignment/>
    </xf>
    <xf numFmtId="0" fontId="15" fillId="0" borderId="53" xfId="0" applyBorder="1" applyAlignment="1">
      <alignment horizontal="center"/>
    </xf>
    <xf numFmtId="3" fontId="10" fillId="0" borderId="71" xfId="0" applyBorder="1" applyAlignment="1">
      <alignment/>
    </xf>
    <xf numFmtId="3" fontId="15" fillId="0" borderId="71" xfId="0" applyBorder="1" applyAlignment="1">
      <alignment/>
    </xf>
    <xf numFmtId="3" fontId="10" fillId="0" borderId="85" xfId="0" applyBorder="1" applyAlignment="1">
      <alignment/>
    </xf>
    <xf numFmtId="3" fontId="15" fillId="0" borderId="53" xfId="0" applyBorder="1" applyAlignment="1">
      <alignment/>
    </xf>
    <xf numFmtId="0" fontId="17" fillId="0" borderId="60" xfId="0" applyFont="1" applyBorder="1" applyAlignment="1">
      <alignment/>
    </xf>
    <xf numFmtId="0" fontId="15" fillId="0" borderId="86" xfId="0" applyBorder="1" applyAlignment="1">
      <alignment/>
    </xf>
    <xf numFmtId="3" fontId="15" fillId="0" borderId="87" xfId="0" applyBorder="1" applyAlignment="1">
      <alignment/>
    </xf>
    <xf numFmtId="0" fontId="15" fillId="0" borderId="67" xfId="0" applyFill="1" applyBorder="1" applyAlignment="1">
      <alignment horizontal="center"/>
    </xf>
    <xf numFmtId="0" fontId="15" fillId="0" borderId="78" xfId="0" applyFill="1" applyBorder="1" applyAlignment="1">
      <alignment horizontal="center"/>
    </xf>
    <xf numFmtId="0" fontId="15" fillId="0" borderId="78" xfId="0" applyBorder="1" applyAlignment="1">
      <alignment horizontal="center"/>
    </xf>
    <xf numFmtId="0" fontId="15" fillId="0" borderId="86" xfId="0" applyFont="1" applyBorder="1" applyAlignment="1">
      <alignment/>
    </xf>
    <xf numFmtId="0" fontId="15" fillId="0" borderId="88" xfId="0" applyBorder="1" applyAlignment="1">
      <alignment/>
    </xf>
    <xf numFmtId="0" fontId="15" fillId="0" borderId="89" xfId="0" applyBorder="1" applyAlignment="1">
      <alignment horizontal="center"/>
    </xf>
    <xf numFmtId="3" fontId="15" fillId="0" borderId="89" xfId="0" applyBorder="1" applyAlignment="1">
      <alignment/>
    </xf>
    <xf numFmtId="3" fontId="10" fillId="0" borderId="89" xfId="0" applyBorder="1" applyAlignment="1">
      <alignment/>
    </xf>
    <xf numFmtId="3" fontId="10" fillId="0" borderId="90" xfId="0" applyBorder="1" applyAlignment="1">
      <alignment/>
    </xf>
    <xf numFmtId="3" fontId="10" fillId="0" borderId="91" xfId="0" applyBorder="1" applyAlignment="1">
      <alignment/>
    </xf>
    <xf numFmtId="3" fontId="15" fillId="0" borderId="92" xfId="0" applyBorder="1" applyAlignment="1">
      <alignment/>
    </xf>
    <xf numFmtId="3" fontId="10" fillId="0" borderId="74" xfId="0" applyBorder="1" applyAlignment="1">
      <alignment/>
    </xf>
    <xf numFmtId="3" fontId="15" fillId="0" borderId="93" xfId="0" applyBorder="1" applyAlignment="1">
      <alignment/>
    </xf>
    <xf numFmtId="0" fontId="10" fillId="0" borderId="0" xfId="0" applyBorder="1" applyAlignment="1">
      <alignment/>
    </xf>
    <xf numFmtId="4" fontId="15" fillId="0" borderId="94" xfId="0" applyBorder="1" applyAlignment="1">
      <alignment/>
    </xf>
    <xf numFmtId="4" fontId="15" fillId="0" borderId="95" xfId="0" applyBorder="1" applyAlignment="1">
      <alignment/>
    </xf>
    <xf numFmtId="4" fontId="15" fillId="0" borderId="96" xfId="0" applyBorder="1" applyAlignment="1">
      <alignment horizontal="right"/>
    </xf>
    <xf numFmtId="4" fontId="15" fillId="0" borderId="97" xfId="0" applyBorder="1" applyAlignment="1">
      <alignment horizontal="right"/>
    </xf>
    <xf numFmtId="1" fontId="16" fillId="0" borderId="98" xfId="0" applyBorder="1" applyAlignment="1">
      <alignment horizontal="center"/>
    </xf>
    <xf numFmtId="4" fontId="15" fillId="0" borderId="99" xfId="0" applyBorder="1" applyAlignment="1">
      <alignment/>
    </xf>
    <xf numFmtId="4" fontId="15" fillId="0" borderId="100" xfId="0" applyBorder="1" applyAlignment="1">
      <alignment/>
    </xf>
    <xf numFmtId="0" fontId="17" fillId="0" borderId="101" xfId="0" applyBorder="1" applyAlignment="1">
      <alignment/>
    </xf>
    <xf numFmtId="0" fontId="17" fillId="0" borderId="77" xfId="0" applyBorder="1" applyAlignment="1">
      <alignment horizontal="center"/>
    </xf>
    <xf numFmtId="3" fontId="17" fillId="0" borderId="77" xfId="0" applyBorder="1" applyAlignment="1">
      <alignment/>
    </xf>
    <xf numFmtId="0" fontId="15" fillId="0" borderId="102" xfId="0" applyBorder="1" applyAlignment="1">
      <alignment/>
    </xf>
    <xf numFmtId="0" fontId="15" fillId="0" borderId="103" xfId="0" applyBorder="1" applyAlignment="1">
      <alignment horizontal="center"/>
    </xf>
    <xf numFmtId="3" fontId="15" fillId="0" borderId="103" xfId="0" applyBorder="1" applyAlignment="1">
      <alignment/>
    </xf>
    <xf numFmtId="3" fontId="17" fillId="0" borderId="103" xfId="0" applyBorder="1" applyAlignment="1">
      <alignment/>
    </xf>
    <xf numFmtId="3" fontId="17" fillId="0" borderId="104" xfId="0" applyBorder="1" applyAlignment="1">
      <alignment/>
    </xf>
    <xf numFmtId="0" fontId="15" fillId="0" borderId="105" xfId="0" applyBorder="1" applyAlignment="1">
      <alignment/>
    </xf>
    <xf numFmtId="0" fontId="15" fillId="0" borderId="11" xfId="0" applyFont="1" applyBorder="1" applyAlignment="1">
      <alignment horizontal="center"/>
    </xf>
    <xf numFmtId="3" fontId="18" fillId="0" borderId="11" xfId="0" applyFont="1" applyBorder="1" applyAlignment="1">
      <alignment/>
    </xf>
    <xf numFmtId="3" fontId="17" fillId="0" borderId="11" xfId="0" applyBorder="1" applyAlignment="1">
      <alignment/>
    </xf>
    <xf numFmtId="3" fontId="17" fillId="0" borderId="106" xfId="0" applyBorder="1" applyAlignment="1">
      <alignment/>
    </xf>
    <xf numFmtId="0" fontId="17" fillId="0" borderId="11" xfId="0" applyBorder="1" applyAlignment="1">
      <alignment horizontal="center"/>
    </xf>
    <xf numFmtId="0" fontId="15" fillId="0" borderId="107" xfId="0" applyBorder="1" applyAlignment="1">
      <alignment/>
    </xf>
    <xf numFmtId="0" fontId="17" fillId="0" borderId="108" xfId="0" applyBorder="1" applyAlignment="1">
      <alignment horizontal="center"/>
    </xf>
    <xf numFmtId="3" fontId="17" fillId="0" borderId="108" xfId="0" applyBorder="1" applyAlignment="1">
      <alignment/>
    </xf>
    <xf numFmtId="3" fontId="17" fillId="0" borderId="109" xfId="0" applyBorder="1" applyAlignment="1">
      <alignment/>
    </xf>
    <xf numFmtId="3" fontId="17" fillId="0" borderId="110" xfId="0" applyBorder="1" applyAlignment="1">
      <alignment horizontal="right"/>
    </xf>
    <xf numFmtId="3" fontId="17" fillId="0" borderId="111" xfId="0" applyBorder="1" applyAlignment="1">
      <alignment horizontal="right"/>
    </xf>
    <xf numFmtId="3" fontId="17" fillId="0" borderId="112" xfId="0" applyBorder="1" applyAlignment="1">
      <alignment horizontal="right"/>
    </xf>
    <xf numFmtId="0" fontId="15" fillId="0" borderId="113" xfId="0" applyBorder="1" applyAlignment="1">
      <alignment/>
    </xf>
    <xf numFmtId="0" fontId="15" fillId="0" borderId="114" xfId="0" applyBorder="1" applyAlignment="1">
      <alignment horizontal="center"/>
    </xf>
    <xf numFmtId="3" fontId="10" fillId="0" borderId="114" xfId="0" applyBorder="1" applyAlignment="1">
      <alignment/>
    </xf>
    <xf numFmtId="3" fontId="10" fillId="0" borderId="115" xfId="0" applyBorder="1" applyAlignment="1">
      <alignment/>
    </xf>
    <xf numFmtId="3" fontId="10" fillId="0" borderId="116" xfId="0" applyBorder="1" applyAlignment="1">
      <alignment/>
    </xf>
    <xf numFmtId="0" fontId="15" fillId="0" borderId="11" xfId="0" applyBorder="1" applyAlignment="1">
      <alignment horizontal="center"/>
    </xf>
    <xf numFmtId="3" fontId="10" fillId="0" borderId="11" xfId="0" applyBorder="1" applyAlignment="1">
      <alignment/>
    </xf>
    <xf numFmtId="3" fontId="10" fillId="0" borderId="12" xfId="0" applyBorder="1" applyAlignment="1">
      <alignment/>
    </xf>
    <xf numFmtId="3" fontId="10" fillId="0" borderId="106" xfId="0" applyBorder="1" applyAlignment="1">
      <alignment/>
    </xf>
    <xf numFmtId="0" fontId="15" fillId="0" borderId="117" xfId="0" applyBorder="1" applyAlignment="1">
      <alignment/>
    </xf>
    <xf numFmtId="0" fontId="15" fillId="0" borderId="118" xfId="0" applyBorder="1" applyAlignment="1">
      <alignment horizontal="center"/>
    </xf>
    <xf numFmtId="3" fontId="10" fillId="0" borderId="118" xfId="0" applyBorder="1" applyAlignment="1">
      <alignment/>
    </xf>
    <xf numFmtId="3" fontId="10" fillId="0" borderId="119" xfId="0" applyBorder="1" applyAlignment="1">
      <alignment/>
    </xf>
    <xf numFmtId="3" fontId="10" fillId="0" borderId="120" xfId="0" applyBorder="1" applyAlignment="1">
      <alignment/>
    </xf>
    <xf numFmtId="3" fontId="10" fillId="0" borderId="11" xfId="0" applyFont="1" applyFill="1" applyAlignment="1">
      <alignment/>
    </xf>
    <xf numFmtId="4" fontId="15" fillId="0" borderId="4" xfId="0" applyFont="1" applyAlignment="1">
      <alignment horizontal="left"/>
    </xf>
    <xf numFmtId="3" fontId="10" fillId="0" borderId="53" xfId="0" applyFill="1" applyBorder="1" applyAlignment="1">
      <alignment/>
    </xf>
    <xf numFmtId="3" fontId="10" fillId="0" borderId="89" xfId="0" applyFill="1" applyBorder="1" applyAlignment="1">
      <alignment/>
    </xf>
    <xf numFmtId="4" fontId="14" fillId="0" borderId="0" xfId="0" applyFont="1" applyAlignment="1">
      <alignment horizontal="center"/>
    </xf>
    <xf numFmtId="4" fontId="14" fillId="0" borderId="0" xfId="0" applyFont="1" applyAlignment="1">
      <alignment horizontal="center"/>
    </xf>
    <xf numFmtId="173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Font="1" applyBorder="1" applyAlignment="1">
      <alignment horizontal="center"/>
    </xf>
    <xf numFmtId="3" fontId="18" fillId="0" borderId="11" xfId="0" applyFont="1" applyBorder="1" applyAlignment="1">
      <alignment/>
    </xf>
    <xf numFmtId="3" fontId="18" fillId="0" borderId="106" xfId="0" applyFont="1" applyBorder="1" applyAlignment="1">
      <alignment/>
    </xf>
    <xf numFmtId="0" fontId="15" fillId="0" borderId="121" xfId="0" applyFill="1" applyBorder="1" applyAlignment="1">
      <alignment horizontal="center"/>
    </xf>
    <xf numFmtId="0" fontId="15" fillId="0" borderId="122" xfId="0" applyBorder="1" applyAlignment="1">
      <alignment horizontal="center"/>
    </xf>
    <xf numFmtId="0" fontId="15" fillId="0" borderId="0" xfId="0" applyBorder="1" applyAlignment="1">
      <alignment horizontal="center"/>
    </xf>
    <xf numFmtId="3" fontId="10" fillId="0" borderId="58" xfId="0" applyFill="1" applyBorder="1" applyAlignment="1">
      <alignment/>
    </xf>
    <xf numFmtId="3" fontId="15" fillId="0" borderId="73" xfId="0" applyBorder="1" applyAlignment="1">
      <alignment/>
    </xf>
    <xf numFmtId="3" fontId="10" fillId="0" borderId="78" xfId="0" applyFill="1" applyBorder="1" applyAlignment="1">
      <alignment/>
    </xf>
    <xf numFmtId="3" fontId="10" fillId="0" borderId="73" xfId="0" applyFill="1" applyBorder="1" applyAlignment="1">
      <alignment/>
    </xf>
    <xf numFmtId="3" fontId="10" fillId="0" borderId="92" xfId="0" applyFill="1" applyBorder="1" applyAlignment="1">
      <alignment/>
    </xf>
    <xf numFmtId="3" fontId="10" fillId="0" borderId="92" xfId="0" applyBorder="1" applyAlignment="1">
      <alignment/>
    </xf>
    <xf numFmtId="3" fontId="10" fillId="0" borderId="70" xfId="0" applyBorder="1" applyAlignment="1">
      <alignment/>
    </xf>
    <xf numFmtId="3" fontId="10" fillId="0" borderId="26" xfId="0" applyFont="1" applyAlignment="1">
      <alignment/>
    </xf>
    <xf numFmtId="3" fontId="15" fillId="0" borderId="123" xfId="0" applyBorder="1" applyAlignment="1">
      <alignment/>
    </xf>
    <xf numFmtId="3" fontId="15" fillId="0" borderId="124" xfId="0" applyBorder="1" applyAlignment="1">
      <alignment/>
    </xf>
    <xf numFmtId="3" fontId="15" fillId="0" borderId="78" xfId="0" applyFill="1" applyBorder="1" applyAlignment="1">
      <alignment/>
    </xf>
    <xf numFmtId="3" fontId="10" fillId="0" borderId="123" xfId="0" applyFill="1" applyBorder="1" applyAlignment="1">
      <alignment/>
    </xf>
    <xf numFmtId="3" fontId="10" fillId="0" borderId="125" xfId="0" applyFill="1" applyBorder="1" applyAlignment="1">
      <alignment/>
    </xf>
    <xf numFmtId="3" fontId="10" fillId="0" borderId="87" xfId="0" applyFill="1" applyBorder="1" applyAlignment="1">
      <alignment/>
    </xf>
    <xf numFmtId="3" fontId="18" fillId="0" borderId="11" xfId="0" applyFont="1" applyFill="1" applyBorder="1" applyAlignment="1">
      <alignment/>
    </xf>
    <xf numFmtId="3" fontId="15" fillId="0" borderId="11" xfId="0" applyFill="1" applyAlignment="1">
      <alignment/>
    </xf>
    <xf numFmtId="3" fontId="15" fillId="0" borderId="92" xfId="0" applyFill="1" applyBorder="1" applyAlignment="1">
      <alignment/>
    </xf>
    <xf numFmtId="3" fontId="15" fillId="0" borderId="85" xfId="0" applyBorder="1" applyAlignment="1">
      <alignment/>
    </xf>
    <xf numFmtId="0" fontId="15" fillId="0" borderId="126" xfId="0" applyBorder="1" applyAlignment="1">
      <alignment/>
    </xf>
    <xf numFmtId="3" fontId="15" fillId="0" borderId="122" xfId="0" applyBorder="1" applyAlignment="1">
      <alignment/>
    </xf>
    <xf numFmtId="3" fontId="10" fillId="0" borderId="122" xfId="0" applyFill="1" applyBorder="1" applyAlignment="1">
      <alignment/>
    </xf>
    <xf numFmtId="3" fontId="10" fillId="0" borderId="122" xfId="0" applyBorder="1" applyAlignment="1">
      <alignment/>
    </xf>
    <xf numFmtId="3" fontId="15" fillId="0" borderId="127" xfId="0" applyBorder="1" applyAlignment="1">
      <alignment/>
    </xf>
    <xf numFmtId="3" fontId="15" fillId="0" borderId="128" xfId="0" applyBorder="1" applyAlignment="1">
      <alignment/>
    </xf>
    <xf numFmtId="0" fontId="15" fillId="0" borderId="129" xfId="0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3" fontId="10" fillId="0" borderId="10" xfId="0" applyFont="1" applyFill="1" applyAlignment="1">
      <alignment/>
    </xf>
    <xf numFmtId="3" fontId="10" fillId="0" borderId="58" xfId="0" applyFont="1" applyFill="1" applyBorder="1" applyAlignment="1">
      <alignment/>
    </xf>
    <xf numFmtId="3" fontId="10" fillId="0" borderId="73" xfId="0" applyFont="1" applyFill="1" applyBorder="1" applyAlignment="1">
      <alignment/>
    </xf>
    <xf numFmtId="3" fontId="10" fillId="0" borderId="78" xfId="0" applyFont="1" applyFill="1" applyBorder="1" applyAlignment="1">
      <alignment/>
    </xf>
    <xf numFmtId="3" fontId="10" fillId="0" borderId="53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0" xfId="18" applyFont="1">
      <alignment/>
      <protection/>
    </xf>
    <xf numFmtId="0" fontId="25" fillId="0" borderId="0" xfId="18" applyFont="1" applyAlignment="1">
      <alignment horizontal="center"/>
      <protection/>
    </xf>
    <xf numFmtId="4" fontId="31" fillId="0" borderId="0" xfId="18" applyNumberFormat="1" applyFont="1">
      <alignment/>
      <protection/>
    </xf>
    <xf numFmtId="4" fontId="32" fillId="0" borderId="0" xfId="18" applyNumberFormat="1" applyFont="1">
      <alignment/>
      <protection/>
    </xf>
    <xf numFmtId="0" fontId="34" fillId="0" borderId="0" xfId="18" applyFont="1" applyAlignment="1">
      <alignment horizontal="center"/>
      <protection/>
    </xf>
    <xf numFmtId="4" fontId="25" fillId="0" borderId="0" xfId="18" applyNumberFormat="1" applyFont="1">
      <alignment/>
      <protection/>
    </xf>
    <xf numFmtId="0" fontId="25" fillId="0" borderId="130" xfId="18" applyFont="1" applyBorder="1" applyAlignment="1">
      <alignment horizontal="center"/>
      <protection/>
    </xf>
    <xf numFmtId="0" fontId="25" fillId="0" borderId="131" xfId="18" applyFont="1" applyBorder="1" applyAlignment="1">
      <alignment horizontal="center"/>
      <protection/>
    </xf>
    <xf numFmtId="0" fontId="25" fillId="0" borderId="132" xfId="18" applyFont="1" applyBorder="1" applyAlignment="1">
      <alignment horizontal="center"/>
      <protection/>
    </xf>
    <xf numFmtId="0" fontId="25" fillId="0" borderId="82" xfId="18" applyFont="1" applyBorder="1" applyAlignment="1">
      <alignment horizontal="center"/>
      <protection/>
    </xf>
    <xf numFmtId="4" fontId="25" fillId="0" borderId="82" xfId="18" applyNumberFormat="1" applyFont="1" applyBorder="1" applyAlignment="1">
      <alignment horizontal="center"/>
      <protection/>
    </xf>
    <xf numFmtId="0" fontId="31" fillId="0" borderId="133" xfId="18" applyFont="1" applyBorder="1">
      <alignment/>
      <protection/>
    </xf>
    <xf numFmtId="0" fontId="31" fillId="0" borderId="134" xfId="18" applyFont="1" applyBorder="1">
      <alignment/>
      <protection/>
    </xf>
    <xf numFmtId="0" fontId="31" fillId="0" borderId="0" xfId="18" applyFont="1" applyBorder="1">
      <alignment/>
      <protection/>
    </xf>
    <xf numFmtId="0" fontId="31" fillId="0" borderId="135" xfId="18" applyFont="1" applyBorder="1" applyAlignment="1">
      <alignment horizontal="center"/>
      <protection/>
    </xf>
    <xf numFmtId="4" fontId="31" fillId="0" borderId="135" xfId="18" applyNumberFormat="1" applyFont="1" applyBorder="1">
      <alignment/>
      <protection/>
    </xf>
    <xf numFmtId="0" fontId="31" fillId="0" borderId="0" xfId="18" applyFont="1">
      <alignment/>
      <protection/>
    </xf>
    <xf numFmtId="0" fontId="25" fillId="0" borderId="133" xfId="18" applyFont="1" applyBorder="1">
      <alignment/>
      <protection/>
    </xf>
    <xf numFmtId="0" fontId="25" fillId="0" borderId="134" xfId="18" applyFont="1" applyBorder="1">
      <alignment/>
      <protection/>
    </xf>
    <xf numFmtId="0" fontId="25" fillId="0" borderId="0" xfId="18" applyFont="1" applyBorder="1">
      <alignment/>
      <protection/>
    </xf>
    <xf numFmtId="0" fontId="25" fillId="0" borderId="135" xfId="18" applyFont="1" applyBorder="1" applyAlignment="1">
      <alignment horizontal="center"/>
      <protection/>
    </xf>
    <xf numFmtId="4" fontId="25" fillId="0" borderId="135" xfId="18" applyNumberFormat="1" applyFont="1" applyBorder="1">
      <alignment/>
      <protection/>
    </xf>
    <xf numFmtId="0" fontId="31" fillId="0" borderId="136" xfId="18" applyFont="1" applyBorder="1">
      <alignment/>
      <protection/>
    </xf>
    <xf numFmtId="0" fontId="25" fillId="0" borderId="137" xfId="18" applyFont="1" applyBorder="1">
      <alignment/>
      <protection/>
    </xf>
    <xf numFmtId="0" fontId="35" fillId="0" borderId="138" xfId="18" applyFont="1" applyBorder="1" applyAlignment="1">
      <alignment horizontal="right"/>
      <protection/>
    </xf>
    <xf numFmtId="0" fontId="35" fillId="0" borderId="139" xfId="18" applyFont="1" applyBorder="1" applyAlignment="1">
      <alignment horizontal="center"/>
      <protection/>
    </xf>
    <xf numFmtId="4" fontId="35" fillId="0" borderId="139" xfId="18" applyNumberFormat="1" applyFont="1" applyBorder="1">
      <alignment/>
      <protection/>
    </xf>
    <xf numFmtId="0" fontId="25" fillId="0" borderId="136" xfId="18" applyFont="1" applyBorder="1">
      <alignment/>
      <protection/>
    </xf>
    <xf numFmtId="0" fontId="34" fillId="0" borderId="139" xfId="18" applyFont="1" applyBorder="1" applyAlignment="1">
      <alignment horizontal="center"/>
      <protection/>
    </xf>
    <xf numFmtId="0" fontId="25" fillId="0" borderId="134" xfId="18" applyFont="1" applyBorder="1">
      <alignment/>
      <protection/>
    </xf>
    <xf numFmtId="0" fontId="25" fillId="0" borderId="0" xfId="18" applyFont="1" applyBorder="1">
      <alignment/>
      <protection/>
    </xf>
    <xf numFmtId="4" fontId="25" fillId="0" borderId="135" xfId="18" applyNumberFormat="1" applyFont="1" applyBorder="1">
      <alignment/>
      <protection/>
    </xf>
    <xf numFmtId="0" fontId="36" fillId="0" borderId="0" xfId="18" applyFont="1" applyBorder="1">
      <alignment/>
      <protection/>
    </xf>
    <xf numFmtId="4" fontId="28" fillId="0" borderId="0" xfId="0" applyNumberFormat="1" applyFont="1" applyFill="1" applyAlignment="1">
      <alignment/>
    </xf>
    <xf numFmtId="0" fontId="7" fillId="0" borderId="0" xfId="0" applyFill="1" applyAlignment="1">
      <alignment/>
    </xf>
    <xf numFmtId="0" fontId="7" fillId="0" borderId="0" xfId="0" applyFont="1" applyFill="1" applyAlignment="1">
      <alignment/>
    </xf>
    <xf numFmtId="4" fontId="7" fillId="0" borderId="0" xfId="0" applyFill="1" applyAlignment="1">
      <alignment horizontal="right"/>
    </xf>
    <xf numFmtId="0" fontId="8" fillId="0" borderId="0" xfId="0" applyFill="1" applyAlignment="1">
      <alignment/>
    </xf>
    <xf numFmtId="4" fontId="8" fillId="0" borderId="0" xfId="0" applyFont="1" applyFill="1" applyAlignment="1">
      <alignment/>
    </xf>
    <xf numFmtId="4" fontId="8" fillId="0" borderId="0" xfId="0" applyFill="1" applyAlignment="1">
      <alignment horizontal="right"/>
    </xf>
    <xf numFmtId="4" fontId="4" fillId="0" borderId="0" xfId="0" applyFill="1" applyAlignment="1">
      <alignment horizontal="right"/>
    </xf>
    <xf numFmtId="0" fontId="7" fillId="0" borderId="0" xfId="0" applyFill="1" applyAlignment="1">
      <alignment horizontal="center"/>
    </xf>
    <xf numFmtId="0" fontId="8" fillId="0" borderId="0" xfId="0" applyFill="1" applyAlignment="1">
      <alignment horizontal="center"/>
    </xf>
    <xf numFmtId="4" fontId="4" fillId="0" borderId="0" xfId="0" applyFont="1" applyFill="1" applyAlignment="1">
      <alignment horizontal="right"/>
    </xf>
    <xf numFmtId="0" fontId="1" fillId="0" borderId="0" xfId="0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ill="1" applyAlignment="1">
      <alignment/>
    </xf>
    <xf numFmtId="172" fontId="3" fillId="0" borderId="0" xfId="0" applyFill="1" applyAlignment="1">
      <alignment horizontal="right"/>
    </xf>
    <xf numFmtId="172" fontId="4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ill="1" applyAlignment="1">
      <alignment horizontal="center"/>
    </xf>
    <xf numFmtId="0" fontId="6" fillId="0" borderId="0" xfId="0" applyFill="1" applyAlignment="1">
      <alignment/>
    </xf>
    <xf numFmtId="0" fontId="22" fillId="0" borderId="0" xfId="0" applyFont="1" applyFill="1" applyAlignment="1">
      <alignment/>
    </xf>
    <xf numFmtId="4" fontId="5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ill="1" applyAlignment="1">
      <alignment/>
    </xf>
    <xf numFmtId="0" fontId="4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" fontId="7" fillId="0" borderId="0" xfId="0" applyFont="1" applyFill="1" applyAlignment="1">
      <alignment/>
    </xf>
    <xf numFmtId="4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8" fillId="0" borderId="0" xfId="0" applyFont="1" applyFill="1" applyAlignment="1">
      <alignment/>
    </xf>
    <xf numFmtId="4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2" fontId="4" fillId="0" borderId="0" xfId="0" applyFill="1" applyAlignment="1">
      <alignment/>
    </xf>
    <xf numFmtId="4" fontId="4" fillId="0" borderId="0" xfId="0" applyFill="1" applyAlignment="1">
      <alignment/>
    </xf>
    <xf numFmtId="0" fontId="7" fillId="0" borderId="0" xfId="0" applyFill="1" applyAlignment="1">
      <alignment horizontal="right"/>
    </xf>
    <xf numFmtId="4" fontId="7" fillId="0" borderId="0" xfId="0" applyFill="1" applyAlignment="1">
      <alignment/>
    </xf>
    <xf numFmtId="0" fontId="9" fillId="0" borderId="0" xfId="0" applyFill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33" fillId="0" borderId="0" xfId="18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RP 28.04.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60">
      <selection activeCell="F73" sqref="F73:F76"/>
    </sheetView>
  </sheetViews>
  <sheetFormatPr defaultColWidth="9.140625" defaultRowHeight="12.75"/>
  <cols>
    <col min="1" max="1" width="7.421875" style="362" customWidth="1"/>
    <col min="2" max="2" width="7.00390625" style="362" customWidth="1"/>
    <col min="3" max="3" width="48.00390625" style="362" customWidth="1"/>
    <col min="4" max="4" width="7.421875" style="362" customWidth="1"/>
    <col min="5" max="5" width="16.8515625" style="362" customWidth="1"/>
    <col min="6" max="16384" width="9.140625" style="362" customWidth="1"/>
  </cols>
  <sheetData>
    <row r="1" spans="1:256" ht="14.25" customHeight="1">
      <c r="A1" s="359"/>
      <c r="B1" s="359"/>
      <c r="C1" s="360"/>
      <c r="D1" s="359"/>
      <c r="E1" s="361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B1" s="359"/>
      <c r="EC1" s="359"/>
      <c r="ED1" s="359"/>
      <c r="EE1" s="359"/>
      <c r="EF1" s="359"/>
      <c r="EG1" s="359"/>
      <c r="EH1" s="359"/>
      <c r="EI1" s="359"/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  <c r="FF1" s="359"/>
      <c r="FG1" s="359"/>
      <c r="FH1" s="359"/>
      <c r="FI1" s="359"/>
      <c r="FJ1" s="359"/>
      <c r="FK1" s="359"/>
      <c r="FL1" s="359"/>
      <c r="FM1" s="359"/>
      <c r="FN1" s="359"/>
      <c r="FO1" s="359"/>
      <c r="FP1" s="359"/>
      <c r="FQ1" s="359"/>
      <c r="FR1" s="359"/>
      <c r="FS1" s="359"/>
      <c r="FT1" s="359"/>
      <c r="FU1" s="359"/>
      <c r="FV1" s="359"/>
      <c r="FW1" s="359"/>
      <c r="FX1" s="359"/>
      <c r="FY1" s="359"/>
      <c r="FZ1" s="359"/>
      <c r="GA1" s="359"/>
      <c r="GB1" s="359"/>
      <c r="GC1" s="359"/>
      <c r="GD1" s="359"/>
      <c r="GE1" s="359"/>
      <c r="GF1" s="359"/>
      <c r="GG1" s="359"/>
      <c r="GH1" s="359"/>
      <c r="GI1" s="359"/>
      <c r="GJ1" s="359"/>
      <c r="GK1" s="359"/>
      <c r="GL1" s="359"/>
      <c r="GM1" s="359"/>
      <c r="GN1" s="359"/>
      <c r="GO1" s="359"/>
      <c r="GP1" s="359"/>
      <c r="GQ1" s="359"/>
      <c r="GR1" s="359"/>
      <c r="GS1" s="359"/>
      <c r="GT1" s="359"/>
      <c r="GU1" s="359"/>
      <c r="GV1" s="359"/>
      <c r="GW1" s="359"/>
      <c r="GX1" s="359"/>
      <c r="GY1" s="359"/>
      <c r="GZ1" s="359"/>
      <c r="HA1" s="359"/>
      <c r="HB1" s="359"/>
      <c r="HC1" s="359"/>
      <c r="HD1" s="359"/>
      <c r="HE1" s="359"/>
      <c r="HF1" s="359"/>
      <c r="HG1" s="359"/>
      <c r="HH1" s="359"/>
      <c r="HI1" s="359"/>
      <c r="HJ1" s="359"/>
      <c r="HK1" s="359"/>
      <c r="HL1" s="359"/>
      <c r="HM1" s="359"/>
      <c r="HN1" s="359"/>
      <c r="HO1" s="359"/>
      <c r="HP1" s="359"/>
      <c r="HQ1" s="359"/>
      <c r="HR1" s="359"/>
      <c r="HS1" s="359"/>
      <c r="HT1" s="359"/>
      <c r="HU1" s="359"/>
      <c r="HV1" s="359"/>
      <c r="HW1" s="359"/>
      <c r="HX1" s="359"/>
      <c r="HY1" s="359"/>
      <c r="HZ1" s="359"/>
      <c r="IA1" s="359"/>
      <c r="IB1" s="359"/>
      <c r="IC1" s="359"/>
      <c r="ID1" s="359"/>
      <c r="IE1" s="359"/>
      <c r="IF1" s="359"/>
      <c r="IG1" s="359"/>
      <c r="IH1" s="359"/>
      <c r="II1" s="359"/>
      <c r="IJ1" s="359"/>
      <c r="IK1" s="359"/>
      <c r="IL1" s="359"/>
      <c r="IM1" s="359"/>
      <c r="IN1" s="359"/>
      <c r="IO1" s="359"/>
      <c r="IP1" s="359"/>
      <c r="IQ1" s="359"/>
      <c r="IR1" s="359"/>
      <c r="IS1" s="359"/>
      <c r="IT1" s="359"/>
      <c r="IU1" s="359"/>
      <c r="IV1" s="359"/>
    </row>
    <row r="2" spans="1:256" ht="19.5" customHeight="1">
      <c r="A2" s="359"/>
      <c r="B2" s="359"/>
      <c r="C2" s="360" t="s">
        <v>218</v>
      </c>
      <c r="D2" s="359"/>
      <c r="E2" s="361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59"/>
      <c r="DF2" s="359"/>
      <c r="DG2" s="359"/>
      <c r="DH2" s="359"/>
      <c r="DI2" s="359"/>
      <c r="DJ2" s="359"/>
      <c r="DK2" s="359"/>
      <c r="DL2" s="359"/>
      <c r="DM2" s="359"/>
      <c r="DN2" s="359"/>
      <c r="DO2" s="359"/>
      <c r="DP2" s="359"/>
      <c r="DQ2" s="359"/>
      <c r="DR2" s="359"/>
      <c r="DS2" s="359"/>
      <c r="DT2" s="359"/>
      <c r="DU2" s="359"/>
      <c r="DV2" s="359"/>
      <c r="DW2" s="359"/>
      <c r="DX2" s="359"/>
      <c r="DY2" s="359"/>
      <c r="DZ2" s="359"/>
      <c r="EA2" s="359"/>
      <c r="EB2" s="359"/>
      <c r="EC2" s="359"/>
      <c r="ED2" s="359"/>
      <c r="EE2" s="359"/>
      <c r="EF2" s="359"/>
      <c r="EG2" s="359"/>
      <c r="EH2" s="359"/>
      <c r="EI2" s="359"/>
      <c r="EJ2" s="359"/>
      <c r="EK2" s="359"/>
      <c r="EL2" s="359"/>
      <c r="EM2" s="359"/>
      <c r="EN2" s="359"/>
      <c r="EO2" s="359"/>
      <c r="EP2" s="359"/>
      <c r="EQ2" s="359"/>
      <c r="ER2" s="359"/>
      <c r="ES2" s="359"/>
      <c r="ET2" s="359"/>
      <c r="EU2" s="359"/>
      <c r="EV2" s="359"/>
      <c r="EW2" s="359"/>
      <c r="EX2" s="359"/>
      <c r="EY2" s="359"/>
      <c r="EZ2" s="359"/>
      <c r="FA2" s="359"/>
      <c r="FB2" s="359"/>
      <c r="FC2" s="359"/>
      <c r="FD2" s="359"/>
      <c r="FE2" s="359"/>
      <c r="FF2" s="359"/>
      <c r="FG2" s="359"/>
      <c r="FH2" s="359"/>
      <c r="FI2" s="359"/>
      <c r="FJ2" s="359"/>
      <c r="FK2" s="359"/>
      <c r="FL2" s="359"/>
      <c r="FM2" s="359"/>
      <c r="FN2" s="359"/>
      <c r="FO2" s="359"/>
      <c r="FP2" s="359"/>
      <c r="FQ2" s="359"/>
      <c r="FR2" s="359"/>
      <c r="FS2" s="359"/>
      <c r="FT2" s="359"/>
      <c r="FU2" s="359"/>
      <c r="FV2" s="359"/>
      <c r="FW2" s="359"/>
      <c r="FX2" s="359"/>
      <c r="FY2" s="359"/>
      <c r="FZ2" s="359"/>
      <c r="GA2" s="359"/>
      <c r="GB2" s="359"/>
      <c r="GC2" s="359"/>
      <c r="GD2" s="359"/>
      <c r="GE2" s="359"/>
      <c r="GF2" s="359"/>
      <c r="GG2" s="359"/>
      <c r="GH2" s="359"/>
      <c r="GI2" s="359"/>
      <c r="GJ2" s="359"/>
      <c r="GK2" s="359"/>
      <c r="GL2" s="359"/>
      <c r="GM2" s="359"/>
      <c r="GN2" s="359"/>
      <c r="GO2" s="359"/>
      <c r="GP2" s="359"/>
      <c r="GQ2" s="359"/>
      <c r="GR2" s="359"/>
      <c r="GS2" s="359"/>
      <c r="GT2" s="359"/>
      <c r="GU2" s="359"/>
      <c r="GV2" s="359"/>
      <c r="GW2" s="359"/>
      <c r="GX2" s="359"/>
      <c r="GY2" s="359"/>
      <c r="GZ2" s="359"/>
      <c r="HA2" s="359"/>
      <c r="HB2" s="359"/>
      <c r="HC2" s="359"/>
      <c r="HD2" s="359"/>
      <c r="HE2" s="359"/>
      <c r="HF2" s="359"/>
      <c r="HG2" s="359"/>
      <c r="HH2" s="359"/>
      <c r="HI2" s="359"/>
      <c r="HJ2" s="359"/>
      <c r="HK2" s="359"/>
      <c r="HL2" s="359"/>
      <c r="HM2" s="359"/>
      <c r="HN2" s="359"/>
      <c r="HO2" s="359"/>
      <c r="HP2" s="359"/>
      <c r="HQ2" s="359"/>
      <c r="HR2" s="359"/>
      <c r="HS2" s="359"/>
      <c r="HT2" s="359"/>
      <c r="HU2" s="359"/>
      <c r="HV2" s="359"/>
      <c r="HW2" s="359"/>
      <c r="HX2" s="359"/>
      <c r="HY2" s="359"/>
      <c r="HZ2" s="359"/>
      <c r="IA2" s="359"/>
      <c r="IB2" s="359"/>
      <c r="IC2" s="359"/>
      <c r="ID2" s="359"/>
      <c r="IE2" s="359"/>
      <c r="IF2" s="359"/>
      <c r="IG2" s="359"/>
      <c r="IH2" s="359"/>
      <c r="II2" s="359"/>
      <c r="IJ2" s="359"/>
      <c r="IK2" s="359"/>
      <c r="IL2" s="359"/>
      <c r="IM2" s="359"/>
      <c r="IN2" s="359"/>
      <c r="IO2" s="359"/>
      <c r="IP2" s="359"/>
      <c r="IQ2" s="359"/>
      <c r="IR2" s="359"/>
      <c r="IS2" s="359"/>
      <c r="IT2" s="359"/>
      <c r="IU2" s="359"/>
      <c r="IV2" s="359"/>
    </row>
    <row r="3" spans="1:256" ht="21.75" customHeight="1">
      <c r="A3" s="359"/>
      <c r="B3" s="359"/>
      <c r="C3" s="363" t="s">
        <v>173</v>
      </c>
      <c r="D3" s="359"/>
      <c r="E3" s="361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  <c r="DD3" s="359"/>
      <c r="DE3" s="359"/>
      <c r="DF3" s="359"/>
      <c r="DG3" s="359"/>
      <c r="DH3" s="359"/>
      <c r="DI3" s="359"/>
      <c r="DJ3" s="359"/>
      <c r="DK3" s="359"/>
      <c r="DL3" s="359"/>
      <c r="DM3" s="359"/>
      <c r="DN3" s="359"/>
      <c r="DO3" s="359"/>
      <c r="DP3" s="359"/>
      <c r="DQ3" s="359"/>
      <c r="DR3" s="359"/>
      <c r="DS3" s="359"/>
      <c r="DT3" s="359"/>
      <c r="DU3" s="359"/>
      <c r="DV3" s="359"/>
      <c r="DW3" s="359"/>
      <c r="DX3" s="359"/>
      <c r="DY3" s="359"/>
      <c r="DZ3" s="359"/>
      <c r="EA3" s="359"/>
      <c r="EB3" s="359"/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59"/>
      <c r="ES3" s="359"/>
      <c r="ET3" s="359"/>
      <c r="EU3" s="359"/>
      <c r="EV3" s="359"/>
      <c r="EW3" s="359"/>
      <c r="EX3" s="359"/>
      <c r="EY3" s="359"/>
      <c r="EZ3" s="359"/>
      <c r="FA3" s="359"/>
      <c r="FB3" s="359"/>
      <c r="FC3" s="359"/>
      <c r="FD3" s="359"/>
      <c r="FE3" s="359"/>
      <c r="FF3" s="359"/>
      <c r="FG3" s="359"/>
      <c r="FH3" s="359"/>
      <c r="FI3" s="359"/>
      <c r="FJ3" s="359"/>
      <c r="FK3" s="359"/>
      <c r="FL3" s="359"/>
      <c r="FM3" s="359"/>
      <c r="FN3" s="359"/>
      <c r="FO3" s="359"/>
      <c r="FP3" s="359"/>
      <c r="FQ3" s="359"/>
      <c r="FR3" s="359"/>
      <c r="FS3" s="359"/>
      <c r="FT3" s="359"/>
      <c r="FU3" s="359"/>
      <c r="FV3" s="359"/>
      <c r="FW3" s="359"/>
      <c r="FX3" s="359"/>
      <c r="FY3" s="359"/>
      <c r="FZ3" s="359"/>
      <c r="GA3" s="359"/>
      <c r="GB3" s="359"/>
      <c r="GC3" s="359"/>
      <c r="GD3" s="359"/>
      <c r="GE3" s="359"/>
      <c r="GF3" s="359"/>
      <c r="GG3" s="359"/>
      <c r="GH3" s="359"/>
      <c r="GI3" s="359"/>
      <c r="GJ3" s="359"/>
      <c r="GK3" s="359"/>
      <c r="GL3" s="359"/>
      <c r="GM3" s="359"/>
      <c r="GN3" s="359"/>
      <c r="GO3" s="359"/>
      <c r="GP3" s="359"/>
      <c r="GQ3" s="359"/>
      <c r="GR3" s="359"/>
      <c r="GS3" s="359"/>
      <c r="GT3" s="359"/>
      <c r="GU3" s="359"/>
      <c r="GV3" s="359"/>
      <c r="GW3" s="359"/>
      <c r="GX3" s="359"/>
      <c r="GY3" s="359"/>
      <c r="GZ3" s="359"/>
      <c r="HA3" s="359"/>
      <c r="HB3" s="359"/>
      <c r="HC3" s="359"/>
      <c r="HD3" s="359"/>
      <c r="HE3" s="359"/>
      <c r="HF3" s="359"/>
      <c r="HG3" s="359"/>
      <c r="HH3" s="359"/>
      <c r="HI3" s="359"/>
      <c r="HJ3" s="359"/>
      <c r="HK3" s="359"/>
      <c r="HL3" s="359"/>
      <c r="HM3" s="359"/>
      <c r="HN3" s="359"/>
      <c r="HO3" s="359"/>
      <c r="HP3" s="359"/>
      <c r="HQ3" s="359"/>
      <c r="HR3" s="359"/>
      <c r="HS3" s="359"/>
      <c r="HT3" s="359"/>
      <c r="HU3" s="359"/>
      <c r="HV3" s="359"/>
      <c r="HW3" s="359"/>
      <c r="HX3" s="359"/>
      <c r="HY3" s="359"/>
      <c r="HZ3" s="359"/>
      <c r="IA3" s="359"/>
      <c r="IB3" s="359"/>
      <c r="IC3" s="359"/>
      <c r="ID3" s="359"/>
      <c r="IE3" s="359"/>
      <c r="IF3" s="359"/>
      <c r="IG3" s="359"/>
      <c r="IH3" s="359"/>
      <c r="II3" s="359"/>
      <c r="IJ3" s="359"/>
      <c r="IK3" s="359"/>
      <c r="IL3" s="359"/>
      <c r="IM3" s="359"/>
      <c r="IN3" s="359"/>
      <c r="IO3" s="359"/>
      <c r="IP3" s="359"/>
      <c r="IQ3" s="359"/>
      <c r="IR3" s="359"/>
      <c r="IS3" s="359"/>
      <c r="IT3" s="359"/>
      <c r="IU3" s="359"/>
      <c r="IV3" s="359"/>
    </row>
    <row r="4" spans="1:256" ht="19.5" customHeight="1">
      <c r="A4" s="359"/>
      <c r="B4" s="359"/>
      <c r="C4" s="360" t="s">
        <v>208</v>
      </c>
      <c r="D4" s="359"/>
      <c r="E4" s="361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  <c r="CZ4" s="359"/>
      <c r="DA4" s="359"/>
      <c r="DB4" s="359"/>
      <c r="DC4" s="359"/>
      <c r="DD4" s="359"/>
      <c r="DE4" s="359"/>
      <c r="DF4" s="359"/>
      <c r="DG4" s="359"/>
      <c r="DH4" s="359"/>
      <c r="DI4" s="359"/>
      <c r="DJ4" s="359"/>
      <c r="DK4" s="359"/>
      <c r="DL4" s="359"/>
      <c r="DM4" s="359"/>
      <c r="DN4" s="359"/>
      <c r="DO4" s="359"/>
      <c r="DP4" s="359"/>
      <c r="DQ4" s="359"/>
      <c r="DR4" s="359"/>
      <c r="DS4" s="359"/>
      <c r="DT4" s="359"/>
      <c r="DU4" s="359"/>
      <c r="DV4" s="359"/>
      <c r="DW4" s="359"/>
      <c r="DX4" s="359"/>
      <c r="DY4" s="359"/>
      <c r="DZ4" s="359"/>
      <c r="EA4" s="359"/>
      <c r="EB4" s="359"/>
      <c r="EC4" s="359"/>
      <c r="ED4" s="359"/>
      <c r="EE4" s="359"/>
      <c r="EF4" s="359"/>
      <c r="EG4" s="359"/>
      <c r="EH4" s="359"/>
      <c r="EI4" s="359"/>
      <c r="EJ4" s="359"/>
      <c r="EK4" s="359"/>
      <c r="EL4" s="359"/>
      <c r="EM4" s="359"/>
      <c r="EN4" s="359"/>
      <c r="EO4" s="359"/>
      <c r="EP4" s="359"/>
      <c r="EQ4" s="359"/>
      <c r="ER4" s="359"/>
      <c r="ES4" s="359"/>
      <c r="ET4" s="359"/>
      <c r="EU4" s="359"/>
      <c r="EV4" s="359"/>
      <c r="EW4" s="359"/>
      <c r="EX4" s="359"/>
      <c r="EY4" s="359"/>
      <c r="EZ4" s="359"/>
      <c r="FA4" s="359"/>
      <c r="FB4" s="359"/>
      <c r="FC4" s="359"/>
      <c r="FD4" s="359"/>
      <c r="FE4" s="359"/>
      <c r="FF4" s="359"/>
      <c r="FG4" s="359"/>
      <c r="FH4" s="359"/>
      <c r="FI4" s="359"/>
      <c r="FJ4" s="359"/>
      <c r="FK4" s="359"/>
      <c r="FL4" s="359"/>
      <c r="FM4" s="359"/>
      <c r="FN4" s="359"/>
      <c r="FO4" s="359"/>
      <c r="FP4" s="359"/>
      <c r="FQ4" s="359"/>
      <c r="FR4" s="359"/>
      <c r="FS4" s="359"/>
      <c r="FT4" s="359"/>
      <c r="FU4" s="359"/>
      <c r="FV4" s="359"/>
      <c r="FW4" s="359"/>
      <c r="FX4" s="359"/>
      <c r="FY4" s="359"/>
      <c r="FZ4" s="359"/>
      <c r="GA4" s="359"/>
      <c r="GB4" s="359"/>
      <c r="GC4" s="359"/>
      <c r="GD4" s="359"/>
      <c r="GE4" s="359"/>
      <c r="GF4" s="359"/>
      <c r="GG4" s="359"/>
      <c r="GH4" s="359"/>
      <c r="GI4" s="359"/>
      <c r="GJ4" s="359"/>
      <c r="GK4" s="359"/>
      <c r="GL4" s="359"/>
      <c r="GM4" s="359"/>
      <c r="GN4" s="359"/>
      <c r="GO4" s="359"/>
      <c r="GP4" s="359"/>
      <c r="GQ4" s="359"/>
      <c r="GR4" s="359"/>
      <c r="GS4" s="359"/>
      <c r="GT4" s="359"/>
      <c r="GU4" s="359"/>
      <c r="GV4" s="359"/>
      <c r="GW4" s="359"/>
      <c r="GX4" s="359"/>
      <c r="GY4" s="359"/>
      <c r="GZ4" s="359"/>
      <c r="HA4" s="359"/>
      <c r="HB4" s="359"/>
      <c r="HC4" s="359"/>
      <c r="HD4" s="359"/>
      <c r="HE4" s="359"/>
      <c r="HF4" s="359"/>
      <c r="HG4" s="359"/>
      <c r="HH4" s="359"/>
      <c r="HI4" s="359"/>
      <c r="HJ4" s="359"/>
      <c r="HK4" s="359"/>
      <c r="HL4" s="359"/>
      <c r="HM4" s="359"/>
      <c r="HN4" s="359"/>
      <c r="HO4" s="359"/>
      <c r="HP4" s="359"/>
      <c r="HQ4" s="359"/>
      <c r="HR4" s="359"/>
      <c r="HS4" s="359"/>
      <c r="HT4" s="359"/>
      <c r="HU4" s="359"/>
      <c r="HV4" s="359"/>
      <c r="HW4" s="359"/>
      <c r="HX4" s="359"/>
      <c r="HY4" s="359"/>
      <c r="HZ4" s="359"/>
      <c r="IA4" s="359"/>
      <c r="IB4" s="359"/>
      <c r="IC4" s="359"/>
      <c r="ID4" s="359"/>
      <c r="IE4" s="359"/>
      <c r="IF4" s="359"/>
      <c r="IG4" s="359"/>
      <c r="IH4" s="359"/>
      <c r="II4" s="359"/>
      <c r="IJ4" s="359"/>
      <c r="IK4" s="359"/>
      <c r="IL4" s="359"/>
      <c r="IM4" s="359"/>
      <c r="IN4" s="359"/>
      <c r="IO4" s="359"/>
      <c r="IP4" s="359"/>
      <c r="IQ4" s="359"/>
      <c r="IR4" s="359"/>
      <c r="IS4" s="359"/>
      <c r="IT4" s="359"/>
      <c r="IU4" s="359"/>
      <c r="IV4" s="359"/>
    </row>
    <row r="5" spans="1:256" ht="12.75" customHeight="1">
      <c r="A5" s="359"/>
      <c r="B5" s="359"/>
      <c r="C5" s="360"/>
      <c r="D5" s="359"/>
      <c r="E5" s="361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9"/>
      <c r="ES5" s="359"/>
      <c r="ET5" s="359"/>
      <c r="EU5" s="359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  <c r="FG5" s="359"/>
      <c r="FH5" s="359"/>
      <c r="FI5" s="359"/>
      <c r="FJ5" s="359"/>
      <c r="FK5" s="359"/>
      <c r="FL5" s="359"/>
      <c r="FM5" s="359"/>
      <c r="FN5" s="359"/>
      <c r="FO5" s="359"/>
      <c r="FP5" s="359"/>
      <c r="FQ5" s="359"/>
      <c r="FR5" s="359"/>
      <c r="FS5" s="359"/>
      <c r="FT5" s="359"/>
      <c r="FU5" s="359"/>
      <c r="FV5" s="359"/>
      <c r="FW5" s="359"/>
      <c r="FX5" s="359"/>
      <c r="FY5" s="359"/>
      <c r="FZ5" s="359"/>
      <c r="GA5" s="359"/>
      <c r="GB5" s="359"/>
      <c r="GC5" s="359"/>
      <c r="GD5" s="359"/>
      <c r="GE5" s="359"/>
      <c r="GF5" s="359"/>
      <c r="GG5" s="359"/>
      <c r="GH5" s="359"/>
      <c r="GI5" s="359"/>
      <c r="GJ5" s="359"/>
      <c r="GK5" s="359"/>
      <c r="GL5" s="359"/>
      <c r="GM5" s="359"/>
      <c r="GN5" s="359"/>
      <c r="GO5" s="359"/>
      <c r="GP5" s="359"/>
      <c r="GQ5" s="359"/>
      <c r="GR5" s="359"/>
      <c r="GS5" s="359"/>
      <c r="GT5" s="359"/>
      <c r="GU5" s="359"/>
      <c r="GV5" s="359"/>
      <c r="GW5" s="359"/>
      <c r="GX5" s="359"/>
      <c r="GY5" s="359"/>
      <c r="GZ5" s="359"/>
      <c r="HA5" s="359"/>
      <c r="HB5" s="359"/>
      <c r="HC5" s="359"/>
      <c r="HD5" s="359"/>
      <c r="HE5" s="359"/>
      <c r="HF5" s="359"/>
      <c r="HG5" s="359"/>
      <c r="HH5" s="359"/>
      <c r="HI5" s="359"/>
      <c r="HJ5" s="359"/>
      <c r="HK5" s="359"/>
      <c r="HL5" s="359"/>
      <c r="HM5" s="359"/>
      <c r="HN5" s="359"/>
      <c r="HO5" s="359"/>
      <c r="HP5" s="359"/>
      <c r="HQ5" s="359"/>
      <c r="HR5" s="359"/>
      <c r="HS5" s="359"/>
      <c r="HT5" s="359"/>
      <c r="HU5" s="359"/>
      <c r="HV5" s="359"/>
      <c r="HW5" s="359"/>
      <c r="HX5" s="359"/>
      <c r="HY5" s="359"/>
      <c r="HZ5" s="359"/>
      <c r="IA5" s="359"/>
      <c r="IB5" s="359"/>
      <c r="IC5" s="359"/>
      <c r="ID5" s="359"/>
      <c r="IE5" s="359"/>
      <c r="IF5" s="359"/>
      <c r="IG5" s="359"/>
      <c r="IH5" s="359"/>
      <c r="II5" s="359"/>
      <c r="IJ5" s="359"/>
      <c r="IK5" s="359"/>
      <c r="IL5" s="359"/>
      <c r="IM5" s="359"/>
      <c r="IN5" s="359"/>
      <c r="IO5" s="359"/>
      <c r="IP5" s="359"/>
      <c r="IQ5" s="359"/>
      <c r="IR5" s="359"/>
      <c r="IS5" s="359"/>
      <c r="IT5" s="359"/>
      <c r="IU5" s="359"/>
      <c r="IV5" s="359"/>
    </row>
    <row r="6" spans="1:256" ht="19.5">
      <c r="A6" s="364" t="s">
        <v>168</v>
      </c>
      <c r="B6" s="365"/>
      <c r="C6" s="365"/>
      <c r="D6" s="365"/>
      <c r="E6" s="366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365"/>
      <c r="FG6" s="365"/>
      <c r="FH6" s="365"/>
      <c r="FI6" s="365"/>
      <c r="FJ6" s="365"/>
      <c r="FK6" s="365"/>
      <c r="FL6" s="365"/>
      <c r="FM6" s="365"/>
      <c r="FN6" s="365"/>
      <c r="FO6" s="365"/>
      <c r="FP6" s="365"/>
      <c r="FQ6" s="365"/>
      <c r="FR6" s="365"/>
      <c r="FS6" s="365"/>
      <c r="FT6" s="365"/>
      <c r="FU6" s="365"/>
      <c r="FV6" s="365"/>
      <c r="FW6" s="365"/>
      <c r="FX6" s="365"/>
      <c r="FY6" s="365"/>
      <c r="FZ6" s="365"/>
      <c r="GA6" s="365"/>
      <c r="GB6" s="365"/>
      <c r="GC6" s="365"/>
      <c r="GD6" s="365"/>
      <c r="GE6" s="365"/>
      <c r="GF6" s="365"/>
      <c r="GG6" s="365"/>
      <c r="GH6" s="365"/>
      <c r="GI6" s="365"/>
      <c r="GJ6" s="365"/>
      <c r="GK6" s="365"/>
      <c r="GL6" s="365"/>
      <c r="GM6" s="365"/>
      <c r="GN6" s="365"/>
      <c r="GO6" s="365"/>
      <c r="GP6" s="365"/>
      <c r="GQ6" s="365"/>
      <c r="GR6" s="365"/>
      <c r="GS6" s="365"/>
      <c r="GT6" s="365"/>
      <c r="GU6" s="365"/>
      <c r="GV6" s="365"/>
      <c r="GW6" s="365"/>
      <c r="GX6" s="365"/>
      <c r="GY6" s="365"/>
      <c r="GZ6" s="365"/>
      <c r="HA6" s="365"/>
      <c r="HB6" s="365"/>
      <c r="HC6" s="365"/>
      <c r="HD6" s="365"/>
      <c r="HE6" s="365"/>
      <c r="HF6" s="365"/>
      <c r="HG6" s="365"/>
      <c r="HH6" s="365"/>
      <c r="HI6" s="365"/>
      <c r="HJ6" s="365"/>
      <c r="HK6" s="365"/>
      <c r="HL6" s="365"/>
      <c r="HM6" s="365"/>
      <c r="HN6" s="365"/>
      <c r="HO6" s="365"/>
      <c r="HP6" s="365"/>
      <c r="HQ6" s="365"/>
      <c r="HR6" s="365"/>
      <c r="HS6" s="365"/>
      <c r="HT6" s="365"/>
      <c r="HU6" s="365"/>
      <c r="HV6" s="365"/>
      <c r="HW6" s="365"/>
      <c r="HX6" s="365"/>
      <c r="HY6" s="365"/>
      <c r="HZ6" s="365"/>
      <c r="IA6" s="365"/>
      <c r="IB6" s="365"/>
      <c r="IC6" s="365"/>
      <c r="ID6" s="365"/>
      <c r="IE6" s="365"/>
      <c r="IF6" s="365"/>
      <c r="IG6" s="365"/>
      <c r="IH6" s="365"/>
      <c r="II6" s="365"/>
      <c r="IJ6" s="365"/>
      <c r="IK6" s="365"/>
      <c r="IL6" s="365"/>
      <c r="IM6" s="365"/>
      <c r="IN6" s="365"/>
      <c r="IO6" s="365"/>
      <c r="IP6" s="365"/>
      <c r="IQ6" s="365"/>
      <c r="IR6" s="365"/>
      <c r="IS6" s="365"/>
      <c r="IT6" s="365"/>
      <c r="IU6" s="365"/>
      <c r="IV6" s="365"/>
    </row>
    <row r="7" spans="1:256" ht="12.75" customHeight="1">
      <c r="A7" s="139"/>
      <c r="B7" s="139"/>
      <c r="C7" s="139"/>
      <c r="D7" s="139"/>
      <c r="E7" s="367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  <c r="IV7" s="139"/>
    </row>
    <row r="8" spans="1:256" ht="12.75" customHeight="1">
      <c r="A8" s="368" t="s">
        <v>181</v>
      </c>
      <c r="B8" s="139"/>
      <c r="C8" s="139"/>
      <c r="D8" s="139"/>
      <c r="E8" s="367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</row>
    <row r="9" spans="1:256" ht="12.75" customHeight="1">
      <c r="A9" s="368" t="s">
        <v>172</v>
      </c>
      <c r="B9" s="139"/>
      <c r="C9" s="139"/>
      <c r="D9" s="139"/>
      <c r="E9" s="367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</row>
    <row r="10" spans="1:256" ht="12.75" customHeight="1">
      <c r="A10" s="368" t="s">
        <v>174</v>
      </c>
      <c r="B10" s="139"/>
      <c r="C10" s="139"/>
      <c r="D10" s="139"/>
      <c r="E10" s="367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 ht="12.75" customHeight="1">
      <c r="A11" s="368"/>
      <c r="B11" s="139"/>
      <c r="C11" s="139"/>
      <c r="D11" s="139"/>
      <c r="E11" s="367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ht="16.5" customHeight="1">
      <c r="A12" s="139"/>
      <c r="B12" s="139"/>
      <c r="C12" s="369" t="s">
        <v>0</v>
      </c>
      <c r="D12" s="139"/>
      <c r="E12" s="367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 ht="13.5" customHeight="1">
      <c r="A13" s="139"/>
      <c r="B13" s="139"/>
      <c r="C13" s="369"/>
      <c r="D13" s="139"/>
      <c r="E13" s="367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 ht="16.5" customHeight="1">
      <c r="A14" s="370" t="s">
        <v>165</v>
      </c>
      <c r="B14" s="139"/>
      <c r="C14" s="369"/>
      <c r="D14" s="139"/>
      <c r="E14" s="367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 s="374" customFormat="1" ht="13.5" customHeight="1">
      <c r="A15" s="371"/>
      <c r="B15" s="371"/>
      <c r="C15" s="372"/>
      <c r="D15" s="371"/>
      <c r="E15" s="373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1"/>
      <c r="DX15" s="371"/>
      <c r="DY15" s="371"/>
      <c r="DZ15" s="371"/>
      <c r="EA15" s="371"/>
      <c r="EB15" s="371"/>
      <c r="EC15" s="371"/>
      <c r="ED15" s="371"/>
      <c r="EE15" s="371"/>
      <c r="EF15" s="371"/>
      <c r="EG15" s="371"/>
      <c r="EH15" s="371"/>
      <c r="EI15" s="371"/>
      <c r="EJ15" s="371"/>
      <c r="EK15" s="371"/>
      <c r="EL15" s="371"/>
      <c r="EM15" s="371"/>
      <c r="EN15" s="371"/>
      <c r="EO15" s="371"/>
      <c r="EP15" s="371"/>
      <c r="EQ15" s="371"/>
      <c r="ER15" s="371"/>
      <c r="ES15" s="371"/>
      <c r="ET15" s="371"/>
      <c r="EU15" s="371"/>
      <c r="EV15" s="371"/>
      <c r="EW15" s="371"/>
      <c r="EX15" s="371"/>
      <c r="EY15" s="371"/>
      <c r="EZ15" s="371"/>
      <c r="FA15" s="371"/>
      <c r="FB15" s="371"/>
      <c r="FC15" s="371"/>
      <c r="FD15" s="371"/>
      <c r="FE15" s="371"/>
      <c r="FF15" s="371"/>
      <c r="FG15" s="371"/>
      <c r="FH15" s="371"/>
      <c r="FI15" s="371"/>
      <c r="FJ15" s="371"/>
      <c r="FK15" s="371"/>
      <c r="FL15" s="371"/>
      <c r="FM15" s="371"/>
      <c r="FN15" s="371"/>
      <c r="FO15" s="371"/>
      <c r="FP15" s="371"/>
      <c r="FQ15" s="371"/>
      <c r="FR15" s="371"/>
      <c r="FS15" s="371"/>
      <c r="FT15" s="371"/>
      <c r="FU15" s="371"/>
      <c r="FV15" s="371"/>
      <c r="FW15" s="371"/>
      <c r="FX15" s="371"/>
      <c r="FY15" s="371"/>
      <c r="FZ15" s="371"/>
      <c r="GA15" s="371"/>
      <c r="GB15" s="371"/>
      <c r="GC15" s="371"/>
      <c r="GD15" s="371"/>
      <c r="GE15" s="371"/>
      <c r="GF15" s="371"/>
      <c r="GG15" s="371"/>
      <c r="GH15" s="371"/>
      <c r="GI15" s="371"/>
      <c r="GJ15" s="371"/>
      <c r="GK15" s="371"/>
      <c r="GL15" s="371"/>
      <c r="GM15" s="371"/>
      <c r="GN15" s="371"/>
      <c r="GO15" s="371"/>
      <c r="GP15" s="371"/>
      <c r="GQ15" s="371"/>
      <c r="GR15" s="371"/>
      <c r="GS15" s="371"/>
      <c r="GT15" s="371"/>
      <c r="GU15" s="371"/>
      <c r="GV15" s="371"/>
      <c r="GW15" s="371"/>
      <c r="GX15" s="371"/>
      <c r="GY15" s="371"/>
      <c r="GZ15" s="371"/>
      <c r="HA15" s="371"/>
      <c r="HB15" s="371"/>
      <c r="HC15" s="371"/>
      <c r="HD15" s="371"/>
      <c r="HE15" s="371"/>
      <c r="HF15" s="371"/>
      <c r="HG15" s="371"/>
      <c r="HH15" s="371"/>
      <c r="HI15" s="371"/>
      <c r="HJ15" s="371"/>
      <c r="HK15" s="371"/>
      <c r="HL15" s="371"/>
      <c r="HM15" s="371"/>
      <c r="HN15" s="371"/>
      <c r="HO15" s="371"/>
      <c r="HP15" s="371"/>
      <c r="HQ15" s="371"/>
      <c r="HR15" s="371"/>
      <c r="HS15" s="371"/>
      <c r="HT15" s="371"/>
      <c r="HU15" s="371"/>
      <c r="HV15" s="371"/>
      <c r="HW15" s="371"/>
      <c r="HX15" s="371"/>
      <c r="HY15" s="371"/>
      <c r="HZ15" s="371"/>
      <c r="IA15" s="371"/>
      <c r="IB15" s="371"/>
      <c r="IC15" s="371"/>
      <c r="ID15" s="371"/>
      <c r="IE15" s="371"/>
      <c r="IF15" s="371"/>
      <c r="IG15" s="371"/>
      <c r="IH15" s="371"/>
      <c r="II15" s="371"/>
      <c r="IJ15" s="371"/>
      <c r="IK15" s="371"/>
      <c r="IL15" s="371"/>
      <c r="IM15" s="371"/>
      <c r="IN15" s="371"/>
      <c r="IO15" s="371"/>
      <c r="IP15" s="371"/>
      <c r="IQ15" s="371"/>
      <c r="IR15" s="371"/>
      <c r="IS15" s="371"/>
      <c r="IT15" s="371"/>
      <c r="IU15" s="371"/>
      <c r="IV15" s="371"/>
    </row>
    <row r="16" spans="1:256" s="401" customFormat="1" ht="13.5" customHeight="1">
      <c r="A16" s="397" t="s">
        <v>1</v>
      </c>
      <c r="B16" s="398">
        <v>710</v>
      </c>
      <c r="C16" s="413" t="s">
        <v>221</v>
      </c>
      <c r="D16" s="397" t="s">
        <v>2</v>
      </c>
      <c r="E16" s="416">
        <f>E17</f>
        <v>114</v>
      </c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7"/>
      <c r="DN16" s="397"/>
      <c r="DO16" s="397"/>
      <c r="DP16" s="397"/>
      <c r="DQ16" s="397"/>
      <c r="DR16" s="397"/>
      <c r="DS16" s="397"/>
      <c r="DT16" s="397"/>
      <c r="DU16" s="397"/>
      <c r="DV16" s="397"/>
      <c r="DW16" s="397"/>
      <c r="DX16" s="397"/>
      <c r="DY16" s="397"/>
      <c r="DZ16" s="397"/>
      <c r="EA16" s="397"/>
      <c r="EB16" s="397"/>
      <c r="EC16" s="397"/>
      <c r="ED16" s="397"/>
      <c r="EE16" s="397"/>
      <c r="EF16" s="397"/>
      <c r="EG16" s="397"/>
      <c r="EH16" s="397"/>
      <c r="EI16" s="397"/>
      <c r="EJ16" s="397"/>
      <c r="EK16" s="397"/>
      <c r="EL16" s="397"/>
      <c r="EM16" s="397"/>
      <c r="EN16" s="397"/>
      <c r="EO16" s="397"/>
      <c r="EP16" s="397"/>
      <c r="EQ16" s="397"/>
      <c r="ER16" s="397"/>
      <c r="ES16" s="397"/>
      <c r="ET16" s="397"/>
      <c r="EU16" s="397"/>
      <c r="EV16" s="397"/>
      <c r="EW16" s="397"/>
      <c r="EX16" s="397"/>
      <c r="EY16" s="397"/>
      <c r="EZ16" s="397"/>
      <c r="FA16" s="397"/>
      <c r="FB16" s="397"/>
      <c r="FC16" s="397"/>
      <c r="FD16" s="397"/>
      <c r="FE16" s="397"/>
      <c r="FF16" s="397"/>
      <c r="FG16" s="397"/>
      <c r="FH16" s="397"/>
      <c r="FI16" s="397"/>
      <c r="FJ16" s="397"/>
      <c r="FK16" s="397"/>
      <c r="FL16" s="397"/>
      <c r="FM16" s="397"/>
      <c r="FN16" s="397"/>
      <c r="FO16" s="397"/>
      <c r="FP16" s="397"/>
      <c r="FQ16" s="397"/>
      <c r="FR16" s="397"/>
      <c r="FS16" s="397"/>
      <c r="FT16" s="397"/>
      <c r="FU16" s="397"/>
      <c r="FV16" s="397"/>
      <c r="FW16" s="397"/>
      <c r="FX16" s="397"/>
      <c r="FY16" s="397"/>
      <c r="FZ16" s="397"/>
      <c r="GA16" s="397"/>
      <c r="GB16" s="397"/>
      <c r="GC16" s="397"/>
      <c r="GD16" s="397"/>
      <c r="GE16" s="397"/>
      <c r="GF16" s="397"/>
      <c r="GG16" s="397"/>
      <c r="GH16" s="397"/>
      <c r="GI16" s="397"/>
      <c r="GJ16" s="397"/>
      <c r="GK16" s="397"/>
      <c r="GL16" s="397"/>
      <c r="GM16" s="397"/>
      <c r="GN16" s="397"/>
      <c r="GO16" s="397"/>
      <c r="GP16" s="397"/>
      <c r="GQ16" s="397"/>
      <c r="GR16" s="397"/>
      <c r="GS16" s="397"/>
      <c r="GT16" s="397"/>
      <c r="GU16" s="397"/>
      <c r="GV16" s="397"/>
      <c r="GW16" s="397"/>
      <c r="GX16" s="397"/>
      <c r="GY16" s="397"/>
      <c r="GZ16" s="397"/>
      <c r="HA16" s="397"/>
      <c r="HB16" s="397"/>
      <c r="HC16" s="397"/>
      <c r="HD16" s="397"/>
      <c r="HE16" s="397"/>
      <c r="HF16" s="397"/>
      <c r="HG16" s="397"/>
      <c r="HH16" s="397"/>
      <c r="HI16" s="397"/>
      <c r="HJ16" s="397"/>
      <c r="HK16" s="397"/>
      <c r="HL16" s="397"/>
      <c r="HM16" s="397"/>
      <c r="HN16" s="397"/>
      <c r="HO16" s="397"/>
      <c r="HP16" s="397"/>
      <c r="HQ16" s="397"/>
      <c r="HR16" s="397"/>
      <c r="HS16" s="397"/>
      <c r="HT16" s="397"/>
      <c r="HU16" s="397"/>
      <c r="HV16" s="397"/>
      <c r="HW16" s="397"/>
      <c r="HX16" s="397"/>
      <c r="HY16" s="397"/>
      <c r="HZ16" s="397"/>
      <c r="IA16" s="397"/>
      <c r="IB16" s="397"/>
      <c r="IC16" s="397"/>
      <c r="ID16" s="397"/>
      <c r="IE16" s="397"/>
      <c r="IF16" s="397"/>
      <c r="IG16" s="397"/>
      <c r="IH16" s="397"/>
      <c r="II16" s="397"/>
      <c r="IJ16" s="397"/>
      <c r="IK16" s="397"/>
      <c r="IL16" s="397"/>
      <c r="IM16" s="397"/>
      <c r="IN16" s="397"/>
      <c r="IO16" s="397"/>
      <c r="IP16" s="397"/>
      <c r="IQ16" s="397"/>
      <c r="IR16" s="397"/>
      <c r="IS16" s="397"/>
      <c r="IT16" s="397"/>
      <c r="IU16" s="397"/>
      <c r="IV16" s="397"/>
    </row>
    <row r="17" spans="1:256" s="406" customFormat="1" ht="13.5" customHeight="1">
      <c r="A17" s="402" t="s">
        <v>3</v>
      </c>
      <c r="B17" s="403">
        <v>71015</v>
      </c>
      <c r="C17" s="414" t="s">
        <v>222</v>
      </c>
      <c r="D17" s="402" t="s">
        <v>2</v>
      </c>
      <c r="E17" s="417">
        <f>E18</f>
        <v>114</v>
      </c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2"/>
      <c r="CQ17" s="402"/>
      <c r="CR17" s="402"/>
      <c r="CS17" s="402"/>
      <c r="CT17" s="402"/>
      <c r="CU17" s="402"/>
      <c r="CV17" s="402"/>
      <c r="CW17" s="402"/>
      <c r="CX17" s="402"/>
      <c r="CY17" s="402"/>
      <c r="CZ17" s="402"/>
      <c r="DA17" s="402"/>
      <c r="DB17" s="402"/>
      <c r="DC17" s="402"/>
      <c r="DD17" s="402"/>
      <c r="DE17" s="402"/>
      <c r="DF17" s="402"/>
      <c r="DG17" s="402"/>
      <c r="DH17" s="402"/>
      <c r="DI17" s="402"/>
      <c r="DJ17" s="402"/>
      <c r="DK17" s="402"/>
      <c r="DL17" s="402"/>
      <c r="DM17" s="402"/>
      <c r="DN17" s="402"/>
      <c r="DO17" s="402"/>
      <c r="DP17" s="402"/>
      <c r="DQ17" s="402"/>
      <c r="DR17" s="402"/>
      <c r="DS17" s="402"/>
      <c r="DT17" s="402"/>
      <c r="DU17" s="402"/>
      <c r="DV17" s="402"/>
      <c r="DW17" s="402"/>
      <c r="DX17" s="402"/>
      <c r="DY17" s="402"/>
      <c r="DZ17" s="402"/>
      <c r="EA17" s="402"/>
      <c r="EB17" s="402"/>
      <c r="EC17" s="402"/>
      <c r="ED17" s="402"/>
      <c r="EE17" s="402"/>
      <c r="EF17" s="402"/>
      <c r="EG17" s="402"/>
      <c r="EH17" s="402"/>
      <c r="EI17" s="402"/>
      <c r="EJ17" s="402"/>
      <c r="EK17" s="402"/>
      <c r="EL17" s="402"/>
      <c r="EM17" s="402"/>
      <c r="EN17" s="402"/>
      <c r="EO17" s="402"/>
      <c r="EP17" s="402"/>
      <c r="EQ17" s="402"/>
      <c r="ER17" s="402"/>
      <c r="ES17" s="402"/>
      <c r="ET17" s="402"/>
      <c r="EU17" s="402"/>
      <c r="EV17" s="402"/>
      <c r="EW17" s="402"/>
      <c r="EX17" s="402"/>
      <c r="EY17" s="402"/>
      <c r="EZ17" s="402"/>
      <c r="FA17" s="402"/>
      <c r="FB17" s="402"/>
      <c r="FC17" s="402"/>
      <c r="FD17" s="402"/>
      <c r="FE17" s="402"/>
      <c r="FF17" s="402"/>
      <c r="FG17" s="402"/>
      <c r="FH17" s="402"/>
      <c r="FI17" s="402"/>
      <c r="FJ17" s="402"/>
      <c r="FK17" s="402"/>
      <c r="FL17" s="402"/>
      <c r="FM17" s="402"/>
      <c r="FN17" s="402"/>
      <c r="FO17" s="402"/>
      <c r="FP17" s="402"/>
      <c r="FQ17" s="402"/>
      <c r="FR17" s="402"/>
      <c r="FS17" s="402"/>
      <c r="FT17" s="402"/>
      <c r="FU17" s="402"/>
      <c r="FV17" s="402"/>
      <c r="FW17" s="402"/>
      <c r="FX17" s="402"/>
      <c r="FY17" s="402"/>
      <c r="FZ17" s="402"/>
      <c r="GA17" s="402"/>
      <c r="GB17" s="402"/>
      <c r="GC17" s="402"/>
      <c r="GD17" s="402"/>
      <c r="GE17" s="402"/>
      <c r="GF17" s="402"/>
      <c r="GG17" s="402"/>
      <c r="GH17" s="402"/>
      <c r="GI17" s="402"/>
      <c r="GJ17" s="402"/>
      <c r="GK17" s="402"/>
      <c r="GL17" s="402"/>
      <c r="GM17" s="402"/>
      <c r="GN17" s="402"/>
      <c r="GO17" s="402"/>
      <c r="GP17" s="402"/>
      <c r="GQ17" s="402"/>
      <c r="GR17" s="402"/>
      <c r="GS17" s="402"/>
      <c r="GT17" s="402"/>
      <c r="GU17" s="402"/>
      <c r="GV17" s="402"/>
      <c r="GW17" s="402"/>
      <c r="GX17" s="402"/>
      <c r="GY17" s="402"/>
      <c r="GZ17" s="402"/>
      <c r="HA17" s="402"/>
      <c r="HB17" s="402"/>
      <c r="HC17" s="402"/>
      <c r="HD17" s="402"/>
      <c r="HE17" s="402"/>
      <c r="HF17" s="402"/>
      <c r="HG17" s="402"/>
      <c r="HH17" s="402"/>
      <c r="HI17" s="402"/>
      <c r="HJ17" s="402"/>
      <c r="HK17" s="402"/>
      <c r="HL17" s="402"/>
      <c r="HM17" s="402"/>
      <c r="HN17" s="402"/>
      <c r="HO17" s="402"/>
      <c r="HP17" s="402"/>
      <c r="HQ17" s="402"/>
      <c r="HR17" s="402"/>
      <c r="HS17" s="402"/>
      <c r="HT17" s="402"/>
      <c r="HU17" s="402"/>
      <c r="HV17" s="402"/>
      <c r="HW17" s="402"/>
      <c r="HX17" s="402"/>
      <c r="HY17" s="402"/>
      <c r="HZ17" s="402"/>
      <c r="IA17" s="402"/>
      <c r="IB17" s="402"/>
      <c r="IC17" s="402"/>
      <c r="ID17" s="402"/>
      <c r="IE17" s="402"/>
      <c r="IF17" s="402"/>
      <c r="IG17" s="402"/>
      <c r="IH17" s="402"/>
      <c r="II17" s="402"/>
      <c r="IJ17" s="402"/>
      <c r="IK17" s="402"/>
      <c r="IL17" s="402"/>
      <c r="IM17" s="402"/>
      <c r="IN17" s="402"/>
      <c r="IO17" s="402"/>
      <c r="IP17" s="402"/>
      <c r="IQ17" s="402"/>
      <c r="IR17" s="402"/>
      <c r="IS17" s="402"/>
      <c r="IT17" s="402"/>
      <c r="IU17" s="402"/>
      <c r="IV17" s="402"/>
    </row>
    <row r="18" spans="1:256" s="374" customFormat="1" ht="13.5" customHeight="1">
      <c r="A18" s="371" t="s">
        <v>5</v>
      </c>
      <c r="B18" s="412" t="s">
        <v>223</v>
      </c>
      <c r="C18" s="415" t="s">
        <v>224</v>
      </c>
      <c r="D18" s="371" t="s">
        <v>2</v>
      </c>
      <c r="E18" s="418">
        <v>114</v>
      </c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1"/>
      <c r="BT18" s="371"/>
      <c r="BU18" s="371"/>
      <c r="BV18" s="371"/>
      <c r="BW18" s="371"/>
      <c r="BX18" s="371"/>
      <c r="BY18" s="371"/>
      <c r="BZ18" s="371"/>
      <c r="CA18" s="371"/>
      <c r="CB18" s="371"/>
      <c r="CC18" s="371"/>
      <c r="CD18" s="371"/>
      <c r="CE18" s="371"/>
      <c r="CF18" s="371"/>
      <c r="CG18" s="371"/>
      <c r="CH18" s="371"/>
      <c r="CI18" s="371"/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  <c r="CT18" s="371"/>
      <c r="CU18" s="371"/>
      <c r="CV18" s="371"/>
      <c r="CW18" s="371"/>
      <c r="CX18" s="371"/>
      <c r="CY18" s="371"/>
      <c r="CZ18" s="371"/>
      <c r="DA18" s="371"/>
      <c r="DB18" s="371"/>
      <c r="DC18" s="371"/>
      <c r="DD18" s="371"/>
      <c r="DE18" s="371"/>
      <c r="DF18" s="371"/>
      <c r="DG18" s="371"/>
      <c r="DH18" s="371"/>
      <c r="DI18" s="371"/>
      <c r="DJ18" s="371"/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1"/>
      <c r="DV18" s="371"/>
      <c r="DW18" s="371"/>
      <c r="DX18" s="371"/>
      <c r="DY18" s="371"/>
      <c r="DZ18" s="371"/>
      <c r="EA18" s="371"/>
      <c r="EB18" s="371"/>
      <c r="EC18" s="371"/>
      <c r="ED18" s="371"/>
      <c r="EE18" s="371"/>
      <c r="EF18" s="371"/>
      <c r="EG18" s="371"/>
      <c r="EH18" s="371"/>
      <c r="EI18" s="371"/>
      <c r="EJ18" s="371"/>
      <c r="EK18" s="371"/>
      <c r="EL18" s="371"/>
      <c r="EM18" s="371"/>
      <c r="EN18" s="371"/>
      <c r="EO18" s="371"/>
      <c r="EP18" s="371"/>
      <c r="EQ18" s="371"/>
      <c r="ER18" s="371"/>
      <c r="ES18" s="371"/>
      <c r="ET18" s="371"/>
      <c r="EU18" s="371"/>
      <c r="EV18" s="371"/>
      <c r="EW18" s="371"/>
      <c r="EX18" s="371"/>
      <c r="EY18" s="371"/>
      <c r="EZ18" s="371"/>
      <c r="FA18" s="371"/>
      <c r="FB18" s="371"/>
      <c r="FC18" s="371"/>
      <c r="FD18" s="371"/>
      <c r="FE18" s="371"/>
      <c r="FF18" s="371"/>
      <c r="FG18" s="371"/>
      <c r="FH18" s="371"/>
      <c r="FI18" s="371"/>
      <c r="FJ18" s="371"/>
      <c r="FK18" s="371"/>
      <c r="FL18" s="371"/>
      <c r="FM18" s="371"/>
      <c r="FN18" s="371"/>
      <c r="FO18" s="371"/>
      <c r="FP18" s="371"/>
      <c r="FQ18" s="371"/>
      <c r="FR18" s="371"/>
      <c r="FS18" s="371"/>
      <c r="FT18" s="371"/>
      <c r="FU18" s="371"/>
      <c r="FV18" s="371"/>
      <c r="FW18" s="371"/>
      <c r="FX18" s="371"/>
      <c r="FY18" s="371"/>
      <c r="FZ18" s="371"/>
      <c r="GA18" s="371"/>
      <c r="GB18" s="371"/>
      <c r="GC18" s="371"/>
      <c r="GD18" s="371"/>
      <c r="GE18" s="371"/>
      <c r="GF18" s="371"/>
      <c r="GG18" s="371"/>
      <c r="GH18" s="371"/>
      <c r="GI18" s="371"/>
      <c r="GJ18" s="371"/>
      <c r="GK18" s="371"/>
      <c r="GL18" s="371"/>
      <c r="GM18" s="371"/>
      <c r="GN18" s="371"/>
      <c r="GO18" s="371"/>
      <c r="GP18" s="371"/>
      <c r="GQ18" s="371"/>
      <c r="GR18" s="371"/>
      <c r="GS18" s="371"/>
      <c r="GT18" s="371"/>
      <c r="GU18" s="371"/>
      <c r="GV18" s="371"/>
      <c r="GW18" s="371"/>
      <c r="GX18" s="371"/>
      <c r="GY18" s="371"/>
      <c r="GZ18" s="371"/>
      <c r="HA18" s="371"/>
      <c r="HB18" s="371"/>
      <c r="HC18" s="371"/>
      <c r="HD18" s="371"/>
      <c r="HE18" s="371"/>
      <c r="HF18" s="371"/>
      <c r="HG18" s="371"/>
      <c r="HH18" s="371"/>
      <c r="HI18" s="371"/>
      <c r="HJ18" s="371"/>
      <c r="HK18" s="371"/>
      <c r="HL18" s="371"/>
      <c r="HM18" s="371"/>
      <c r="HN18" s="371"/>
      <c r="HO18" s="371"/>
      <c r="HP18" s="371"/>
      <c r="HQ18" s="371"/>
      <c r="HR18" s="371"/>
      <c r="HS18" s="371"/>
      <c r="HT18" s="371"/>
      <c r="HU18" s="371"/>
      <c r="HV18" s="371"/>
      <c r="HW18" s="371"/>
      <c r="HX18" s="371"/>
      <c r="HY18" s="371"/>
      <c r="HZ18" s="371"/>
      <c r="IA18" s="371"/>
      <c r="IB18" s="371"/>
      <c r="IC18" s="371"/>
      <c r="ID18" s="371"/>
      <c r="IE18" s="371"/>
      <c r="IF18" s="371"/>
      <c r="IG18" s="371"/>
      <c r="IH18" s="371"/>
      <c r="II18" s="371"/>
      <c r="IJ18" s="371"/>
      <c r="IK18" s="371"/>
      <c r="IL18" s="371"/>
      <c r="IM18" s="371"/>
      <c r="IN18" s="371"/>
      <c r="IO18" s="371"/>
      <c r="IP18" s="371"/>
      <c r="IQ18" s="371"/>
      <c r="IR18" s="371"/>
      <c r="IS18" s="371"/>
      <c r="IT18" s="371"/>
      <c r="IU18" s="371"/>
      <c r="IV18" s="371"/>
    </row>
    <row r="19" spans="1:256" s="374" customFormat="1" ht="13.5" customHeight="1">
      <c r="A19" s="371"/>
      <c r="B19" s="371"/>
      <c r="C19" s="372"/>
      <c r="D19" s="371"/>
      <c r="E19" s="373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1"/>
      <c r="DJ19" s="371"/>
      <c r="DK19" s="371"/>
      <c r="DL19" s="371"/>
      <c r="DM19" s="371"/>
      <c r="DN19" s="371"/>
      <c r="DO19" s="371"/>
      <c r="DP19" s="371"/>
      <c r="DQ19" s="371"/>
      <c r="DR19" s="371"/>
      <c r="DS19" s="371"/>
      <c r="DT19" s="371"/>
      <c r="DU19" s="371"/>
      <c r="DV19" s="371"/>
      <c r="DW19" s="371"/>
      <c r="DX19" s="371"/>
      <c r="DY19" s="371"/>
      <c r="DZ19" s="371"/>
      <c r="EA19" s="371"/>
      <c r="EB19" s="371"/>
      <c r="EC19" s="371"/>
      <c r="ED19" s="371"/>
      <c r="EE19" s="371"/>
      <c r="EF19" s="371"/>
      <c r="EG19" s="371"/>
      <c r="EH19" s="371"/>
      <c r="EI19" s="371"/>
      <c r="EJ19" s="371"/>
      <c r="EK19" s="371"/>
      <c r="EL19" s="371"/>
      <c r="EM19" s="371"/>
      <c r="EN19" s="371"/>
      <c r="EO19" s="371"/>
      <c r="EP19" s="371"/>
      <c r="EQ19" s="371"/>
      <c r="ER19" s="371"/>
      <c r="ES19" s="371"/>
      <c r="ET19" s="371"/>
      <c r="EU19" s="371"/>
      <c r="EV19" s="371"/>
      <c r="EW19" s="371"/>
      <c r="EX19" s="371"/>
      <c r="EY19" s="371"/>
      <c r="EZ19" s="371"/>
      <c r="FA19" s="371"/>
      <c r="FB19" s="371"/>
      <c r="FC19" s="371"/>
      <c r="FD19" s="371"/>
      <c r="FE19" s="371"/>
      <c r="FF19" s="371"/>
      <c r="FG19" s="371"/>
      <c r="FH19" s="371"/>
      <c r="FI19" s="371"/>
      <c r="FJ19" s="371"/>
      <c r="FK19" s="371"/>
      <c r="FL19" s="371"/>
      <c r="FM19" s="371"/>
      <c r="FN19" s="371"/>
      <c r="FO19" s="371"/>
      <c r="FP19" s="371"/>
      <c r="FQ19" s="371"/>
      <c r="FR19" s="371"/>
      <c r="FS19" s="371"/>
      <c r="FT19" s="371"/>
      <c r="FU19" s="371"/>
      <c r="FV19" s="371"/>
      <c r="FW19" s="371"/>
      <c r="FX19" s="371"/>
      <c r="FY19" s="371"/>
      <c r="FZ19" s="371"/>
      <c r="GA19" s="371"/>
      <c r="GB19" s="371"/>
      <c r="GC19" s="371"/>
      <c r="GD19" s="371"/>
      <c r="GE19" s="371"/>
      <c r="GF19" s="371"/>
      <c r="GG19" s="371"/>
      <c r="GH19" s="371"/>
      <c r="GI19" s="371"/>
      <c r="GJ19" s="371"/>
      <c r="GK19" s="371"/>
      <c r="GL19" s="371"/>
      <c r="GM19" s="371"/>
      <c r="GN19" s="371"/>
      <c r="GO19" s="371"/>
      <c r="GP19" s="371"/>
      <c r="GQ19" s="371"/>
      <c r="GR19" s="371"/>
      <c r="GS19" s="371"/>
      <c r="GT19" s="371"/>
      <c r="GU19" s="371"/>
      <c r="GV19" s="371"/>
      <c r="GW19" s="371"/>
      <c r="GX19" s="371"/>
      <c r="GY19" s="371"/>
      <c r="GZ19" s="371"/>
      <c r="HA19" s="371"/>
      <c r="HB19" s="371"/>
      <c r="HC19" s="371"/>
      <c r="HD19" s="371"/>
      <c r="HE19" s="371"/>
      <c r="HF19" s="371"/>
      <c r="HG19" s="371"/>
      <c r="HH19" s="371"/>
      <c r="HI19" s="371"/>
      <c r="HJ19" s="371"/>
      <c r="HK19" s="371"/>
      <c r="HL19" s="371"/>
      <c r="HM19" s="371"/>
      <c r="HN19" s="371"/>
      <c r="HO19" s="371"/>
      <c r="HP19" s="371"/>
      <c r="HQ19" s="371"/>
      <c r="HR19" s="371"/>
      <c r="HS19" s="371"/>
      <c r="HT19" s="371"/>
      <c r="HU19" s="371"/>
      <c r="HV19" s="371"/>
      <c r="HW19" s="371"/>
      <c r="HX19" s="371"/>
      <c r="HY19" s="371"/>
      <c r="HZ19" s="371"/>
      <c r="IA19" s="371"/>
      <c r="IB19" s="371"/>
      <c r="IC19" s="371"/>
      <c r="ID19" s="371"/>
      <c r="IE19" s="371"/>
      <c r="IF19" s="371"/>
      <c r="IG19" s="371"/>
      <c r="IH19" s="371"/>
      <c r="II19" s="371"/>
      <c r="IJ19" s="371"/>
      <c r="IK19" s="371"/>
      <c r="IL19" s="371"/>
      <c r="IM19" s="371"/>
      <c r="IN19" s="371"/>
      <c r="IO19" s="371"/>
      <c r="IP19" s="371"/>
      <c r="IQ19" s="371"/>
      <c r="IR19" s="371"/>
      <c r="IS19" s="371"/>
      <c r="IT19" s="371"/>
      <c r="IU19" s="371"/>
      <c r="IV19" s="371"/>
    </row>
    <row r="20" spans="1:256" ht="13.5" customHeight="1">
      <c r="A20" s="375" t="s">
        <v>1</v>
      </c>
      <c r="B20" s="376">
        <v>801</v>
      </c>
      <c r="C20" s="350" t="s">
        <v>6</v>
      </c>
      <c r="D20" s="349" t="s">
        <v>2</v>
      </c>
      <c r="E20" s="351">
        <f>E21</f>
        <v>8612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</row>
    <row r="21" spans="1:256" ht="13.5" customHeight="1">
      <c r="A21" s="352" t="s">
        <v>3</v>
      </c>
      <c r="B21" s="357">
        <v>80130</v>
      </c>
      <c r="C21" s="353" t="s">
        <v>166</v>
      </c>
      <c r="D21" s="352" t="s">
        <v>2</v>
      </c>
      <c r="E21" s="354">
        <f>SUM(E22:E26)</f>
        <v>8612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39"/>
    </row>
    <row r="22" spans="1:256" ht="13.5" customHeight="1">
      <c r="A22" s="139" t="s">
        <v>5</v>
      </c>
      <c r="B22" s="377" t="s">
        <v>158</v>
      </c>
      <c r="C22" s="378" t="s">
        <v>160</v>
      </c>
      <c r="D22" s="139" t="s">
        <v>2</v>
      </c>
      <c r="E22" s="355">
        <f>3000+5543</f>
        <v>8543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</row>
    <row r="23" spans="1:256" ht="13.5" customHeight="1">
      <c r="A23" s="379"/>
      <c r="B23" s="377"/>
      <c r="C23" s="378" t="s">
        <v>161</v>
      </c>
      <c r="D23" s="379"/>
      <c r="E23" s="380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 ht="13.5" customHeight="1">
      <c r="A24" s="379"/>
      <c r="B24" s="377"/>
      <c r="C24" s="378" t="s">
        <v>162</v>
      </c>
      <c r="D24" s="379"/>
      <c r="E24" s="380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</row>
    <row r="25" spans="1:256" ht="13.5" customHeight="1">
      <c r="A25" s="379"/>
      <c r="B25" s="377"/>
      <c r="C25" s="378" t="s">
        <v>163</v>
      </c>
      <c r="D25" s="379"/>
      <c r="E25" s="380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ht="13.5" customHeight="1">
      <c r="A26" s="139" t="s">
        <v>5</v>
      </c>
      <c r="B26" s="377" t="s">
        <v>159</v>
      </c>
      <c r="C26" s="378" t="s">
        <v>164</v>
      </c>
      <c r="D26" s="139" t="s">
        <v>2</v>
      </c>
      <c r="E26" s="381">
        <v>69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256" ht="13.5" customHeight="1">
      <c r="A27" s="139"/>
      <c r="B27" s="377"/>
      <c r="C27" s="378"/>
      <c r="D27" s="139"/>
      <c r="E27" s="355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256" ht="15" customHeight="1">
      <c r="A28" s="139"/>
      <c r="B28" s="382"/>
      <c r="C28" s="383" t="s">
        <v>176</v>
      </c>
      <c r="D28" s="139"/>
      <c r="E28" s="355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 ht="13.5" customHeight="1">
      <c r="A29" s="139"/>
      <c r="B29" s="382"/>
      <c r="C29" s="378"/>
      <c r="D29" s="139"/>
      <c r="E29" s="355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  <c r="IU29" s="139"/>
      <c r="IV29" s="139"/>
    </row>
    <row r="30" spans="1:256" ht="16.5" customHeight="1">
      <c r="A30" s="370" t="s">
        <v>177</v>
      </c>
      <c r="B30" s="384"/>
      <c r="C30" s="385"/>
      <c r="D30" s="386"/>
      <c r="E30" s="38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  <c r="IT30" s="139"/>
      <c r="IU30" s="139"/>
      <c r="IV30" s="139"/>
    </row>
    <row r="31" spans="1:256" s="374" customFormat="1" ht="13.5" customHeight="1">
      <c r="A31" s="371"/>
      <c r="B31" s="388"/>
      <c r="C31" s="371"/>
      <c r="D31" s="371"/>
      <c r="E31" s="358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  <c r="DL31" s="371"/>
      <c r="DM31" s="371"/>
      <c r="DN31" s="371"/>
      <c r="DO31" s="371"/>
      <c r="DP31" s="371"/>
      <c r="DQ31" s="371"/>
      <c r="DR31" s="371"/>
      <c r="DS31" s="371"/>
      <c r="DT31" s="371"/>
      <c r="DU31" s="371"/>
      <c r="DV31" s="371"/>
      <c r="DW31" s="371"/>
      <c r="DX31" s="371"/>
      <c r="DY31" s="371"/>
      <c r="DZ31" s="371"/>
      <c r="EA31" s="371"/>
      <c r="EB31" s="371"/>
      <c r="EC31" s="371"/>
      <c r="ED31" s="371"/>
      <c r="EE31" s="371"/>
      <c r="EF31" s="371"/>
      <c r="EG31" s="371"/>
      <c r="EH31" s="371"/>
      <c r="EI31" s="371"/>
      <c r="EJ31" s="371"/>
      <c r="EK31" s="371"/>
      <c r="EL31" s="371"/>
      <c r="EM31" s="371"/>
      <c r="EN31" s="371"/>
      <c r="EO31" s="371"/>
      <c r="EP31" s="371"/>
      <c r="EQ31" s="371"/>
      <c r="ER31" s="371"/>
      <c r="ES31" s="371"/>
      <c r="ET31" s="371"/>
      <c r="EU31" s="371"/>
      <c r="EV31" s="371"/>
      <c r="EW31" s="371"/>
      <c r="EX31" s="371"/>
      <c r="EY31" s="371"/>
      <c r="EZ31" s="371"/>
      <c r="FA31" s="371"/>
      <c r="FB31" s="371"/>
      <c r="FC31" s="371"/>
      <c r="FD31" s="371"/>
      <c r="FE31" s="371"/>
      <c r="FF31" s="371"/>
      <c r="FG31" s="371"/>
      <c r="FH31" s="371"/>
      <c r="FI31" s="371"/>
      <c r="FJ31" s="371"/>
      <c r="FK31" s="371"/>
      <c r="FL31" s="371"/>
      <c r="FM31" s="371"/>
      <c r="FN31" s="371"/>
      <c r="FO31" s="371"/>
      <c r="FP31" s="371"/>
      <c r="FQ31" s="371"/>
      <c r="FR31" s="371"/>
      <c r="FS31" s="371"/>
      <c r="FT31" s="371"/>
      <c r="FU31" s="371"/>
      <c r="FV31" s="371"/>
      <c r="FW31" s="371"/>
      <c r="FX31" s="371"/>
      <c r="FY31" s="371"/>
      <c r="FZ31" s="371"/>
      <c r="GA31" s="371"/>
      <c r="GB31" s="371"/>
      <c r="GC31" s="371"/>
      <c r="GD31" s="371"/>
      <c r="GE31" s="371"/>
      <c r="GF31" s="371"/>
      <c r="GG31" s="371"/>
      <c r="GH31" s="371"/>
      <c r="GI31" s="371"/>
      <c r="GJ31" s="371"/>
      <c r="GK31" s="371"/>
      <c r="GL31" s="371"/>
      <c r="GM31" s="371"/>
      <c r="GN31" s="371"/>
      <c r="GO31" s="371"/>
      <c r="GP31" s="371"/>
      <c r="GQ31" s="371"/>
      <c r="GR31" s="371"/>
      <c r="GS31" s="371"/>
      <c r="GT31" s="371"/>
      <c r="GU31" s="371"/>
      <c r="GV31" s="371"/>
      <c r="GW31" s="371"/>
      <c r="GX31" s="371"/>
      <c r="GY31" s="371"/>
      <c r="GZ31" s="371"/>
      <c r="HA31" s="371"/>
      <c r="HB31" s="371"/>
      <c r="HC31" s="371"/>
      <c r="HD31" s="371"/>
      <c r="HE31" s="371"/>
      <c r="HF31" s="371"/>
      <c r="HG31" s="371"/>
      <c r="HH31" s="371"/>
      <c r="HI31" s="371"/>
      <c r="HJ31" s="371"/>
      <c r="HK31" s="371"/>
      <c r="HL31" s="371"/>
      <c r="HM31" s="371"/>
      <c r="HN31" s="371"/>
      <c r="HO31" s="371"/>
      <c r="HP31" s="371"/>
      <c r="HQ31" s="371"/>
      <c r="HR31" s="371"/>
      <c r="HS31" s="371"/>
      <c r="HT31" s="371"/>
      <c r="HU31" s="371"/>
      <c r="HV31" s="371"/>
      <c r="HW31" s="371"/>
      <c r="HX31" s="371"/>
      <c r="HY31" s="371"/>
      <c r="HZ31" s="371"/>
      <c r="IA31" s="371"/>
      <c r="IB31" s="371"/>
      <c r="IC31" s="371"/>
      <c r="ID31" s="371"/>
      <c r="IE31" s="371"/>
      <c r="IF31" s="371"/>
      <c r="IG31" s="371"/>
      <c r="IH31" s="371"/>
      <c r="II31" s="371"/>
      <c r="IJ31" s="371"/>
      <c r="IK31" s="371"/>
      <c r="IL31" s="371"/>
      <c r="IM31" s="371"/>
      <c r="IN31" s="371"/>
      <c r="IO31" s="371"/>
      <c r="IP31" s="371"/>
      <c r="IQ31" s="371"/>
      <c r="IR31" s="371"/>
      <c r="IS31" s="371"/>
      <c r="IT31" s="371"/>
      <c r="IU31" s="371"/>
      <c r="IV31" s="371"/>
    </row>
    <row r="32" spans="1:256" s="374" customFormat="1" ht="13.5" customHeight="1">
      <c r="A32" s="397" t="s">
        <v>1</v>
      </c>
      <c r="B32" s="398">
        <v>710</v>
      </c>
      <c r="C32" s="413" t="s">
        <v>221</v>
      </c>
      <c r="D32" s="397" t="s">
        <v>2</v>
      </c>
      <c r="E32" s="416">
        <f>E33</f>
        <v>114</v>
      </c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1"/>
      <c r="BS32" s="371"/>
      <c r="BT32" s="371"/>
      <c r="BU32" s="371"/>
      <c r="BV32" s="371"/>
      <c r="BW32" s="371"/>
      <c r="BX32" s="371"/>
      <c r="BY32" s="371"/>
      <c r="BZ32" s="371"/>
      <c r="CA32" s="371"/>
      <c r="CB32" s="371"/>
      <c r="CC32" s="371"/>
      <c r="CD32" s="371"/>
      <c r="CE32" s="371"/>
      <c r="CF32" s="371"/>
      <c r="CG32" s="371"/>
      <c r="CH32" s="371"/>
      <c r="CI32" s="371"/>
      <c r="CJ32" s="371"/>
      <c r="CK32" s="371"/>
      <c r="CL32" s="371"/>
      <c r="CM32" s="371"/>
      <c r="CN32" s="371"/>
      <c r="CO32" s="371"/>
      <c r="CP32" s="371"/>
      <c r="CQ32" s="371"/>
      <c r="CR32" s="371"/>
      <c r="CS32" s="371"/>
      <c r="CT32" s="371"/>
      <c r="CU32" s="371"/>
      <c r="CV32" s="371"/>
      <c r="CW32" s="371"/>
      <c r="CX32" s="371"/>
      <c r="CY32" s="371"/>
      <c r="CZ32" s="371"/>
      <c r="DA32" s="371"/>
      <c r="DB32" s="371"/>
      <c r="DC32" s="371"/>
      <c r="DD32" s="371"/>
      <c r="DE32" s="371"/>
      <c r="DF32" s="371"/>
      <c r="DG32" s="371"/>
      <c r="DH32" s="371"/>
      <c r="DI32" s="371"/>
      <c r="DJ32" s="371"/>
      <c r="DK32" s="371"/>
      <c r="DL32" s="371"/>
      <c r="DM32" s="371"/>
      <c r="DN32" s="371"/>
      <c r="DO32" s="371"/>
      <c r="DP32" s="371"/>
      <c r="DQ32" s="371"/>
      <c r="DR32" s="371"/>
      <c r="DS32" s="371"/>
      <c r="DT32" s="371"/>
      <c r="DU32" s="371"/>
      <c r="DV32" s="371"/>
      <c r="DW32" s="371"/>
      <c r="DX32" s="371"/>
      <c r="DY32" s="371"/>
      <c r="DZ32" s="371"/>
      <c r="EA32" s="371"/>
      <c r="EB32" s="371"/>
      <c r="EC32" s="371"/>
      <c r="ED32" s="371"/>
      <c r="EE32" s="371"/>
      <c r="EF32" s="371"/>
      <c r="EG32" s="371"/>
      <c r="EH32" s="371"/>
      <c r="EI32" s="371"/>
      <c r="EJ32" s="371"/>
      <c r="EK32" s="371"/>
      <c r="EL32" s="371"/>
      <c r="EM32" s="371"/>
      <c r="EN32" s="371"/>
      <c r="EO32" s="371"/>
      <c r="EP32" s="371"/>
      <c r="EQ32" s="371"/>
      <c r="ER32" s="371"/>
      <c r="ES32" s="371"/>
      <c r="ET32" s="371"/>
      <c r="EU32" s="371"/>
      <c r="EV32" s="371"/>
      <c r="EW32" s="371"/>
      <c r="EX32" s="371"/>
      <c r="EY32" s="371"/>
      <c r="EZ32" s="371"/>
      <c r="FA32" s="371"/>
      <c r="FB32" s="371"/>
      <c r="FC32" s="371"/>
      <c r="FD32" s="371"/>
      <c r="FE32" s="371"/>
      <c r="FF32" s="371"/>
      <c r="FG32" s="371"/>
      <c r="FH32" s="371"/>
      <c r="FI32" s="371"/>
      <c r="FJ32" s="371"/>
      <c r="FK32" s="371"/>
      <c r="FL32" s="371"/>
      <c r="FM32" s="371"/>
      <c r="FN32" s="371"/>
      <c r="FO32" s="371"/>
      <c r="FP32" s="371"/>
      <c r="FQ32" s="371"/>
      <c r="FR32" s="371"/>
      <c r="FS32" s="371"/>
      <c r="FT32" s="371"/>
      <c r="FU32" s="371"/>
      <c r="FV32" s="371"/>
      <c r="FW32" s="371"/>
      <c r="FX32" s="371"/>
      <c r="FY32" s="371"/>
      <c r="FZ32" s="371"/>
      <c r="GA32" s="371"/>
      <c r="GB32" s="371"/>
      <c r="GC32" s="371"/>
      <c r="GD32" s="371"/>
      <c r="GE32" s="371"/>
      <c r="GF32" s="371"/>
      <c r="GG32" s="371"/>
      <c r="GH32" s="371"/>
      <c r="GI32" s="371"/>
      <c r="GJ32" s="371"/>
      <c r="GK32" s="371"/>
      <c r="GL32" s="371"/>
      <c r="GM32" s="371"/>
      <c r="GN32" s="371"/>
      <c r="GO32" s="371"/>
      <c r="GP32" s="371"/>
      <c r="GQ32" s="371"/>
      <c r="GR32" s="371"/>
      <c r="GS32" s="371"/>
      <c r="GT32" s="371"/>
      <c r="GU32" s="371"/>
      <c r="GV32" s="371"/>
      <c r="GW32" s="371"/>
      <c r="GX32" s="371"/>
      <c r="GY32" s="371"/>
      <c r="GZ32" s="371"/>
      <c r="HA32" s="371"/>
      <c r="HB32" s="371"/>
      <c r="HC32" s="371"/>
      <c r="HD32" s="371"/>
      <c r="HE32" s="371"/>
      <c r="HF32" s="371"/>
      <c r="HG32" s="371"/>
      <c r="HH32" s="371"/>
      <c r="HI32" s="371"/>
      <c r="HJ32" s="371"/>
      <c r="HK32" s="371"/>
      <c r="HL32" s="371"/>
      <c r="HM32" s="371"/>
      <c r="HN32" s="371"/>
      <c r="HO32" s="371"/>
      <c r="HP32" s="371"/>
      <c r="HQ32" s="371"/>
      <c r="HR32" s="371"/>
      <c r="HS32" s="371"/>
      <c r="HT32" s="371"/>
      <c r="HU32" s="371"/>
      <c r="HV32" s="371"/>
      <c r="HW32" s="371"/>
      <c r="HX32" s="371"/>
      <c r="HY32" s="371"/>
      <c r="HZ32" s="371"/>
      <c r="IA32" s="371"/>
      <c r="IB32" s="371"/>
      <c r="IC32" s="371"/>
      <c r="ID32" s="371"/>
      <c r="IE32" s="371"/>
      <c r="IF32" s="371"/>
      <c r="IG32" s="371"/>
      <c r="IH32" s="371"/>
      <c r="II32" s="371"/>
      <c r="IJ32" s="371"/>
      <c r="IK32" s="371"/>
      <c r="IL32" s="371"/>
      <c r="IM32" s="371"/>
      <c r="IN32" s="371"/>
      <c r="IO32" s="371"/>
      <c r="IP32" s="371"/>
      <c r="IQ32" s="371"/>
      <c r="IR32" s="371"/>
      <c r="IS32" s="371"/>
      <c r="IT32" s="371"/>
      <c r="IU32" s="371"/>
      <c r="IV32" s="371"/>
    </row>
    <row r="33" spans="1:256" s="374" customFormat="1" ht="13.5" customHeight="1">
      <c r="A33" s="402" t="s">
        <v>3</v>
      </c>
      <c r="B33" s="403">
        <v>71015</v>
      </c>
      <c r="C33" s="414" t="s">
        <v>222</v>
      </c>
      <c r="D33" s="402" t="s">
        <v>2</v>
      </c>
      <c r="E33" s="417">
        <f>E34</f>
        <v>114</v>
      </c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1"/>
      <c r="BE33" s="371"/>
      <c r="BF33" s="371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1"/>
      <c r="CB33" s="371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1"/>
      <c r="DJ33" s="371"/>
      <c r="DK33" s="371"/>
      <c r="DL33" s="371"/>
      <c r="DM33" s="371"/>
      <c r="DN33" s="371"/>
      <c r="DO33" s="371"/>
      <c r="DP33" s="371"/>
      <c r="DQ33" s="371"/>
      <c r="DR33" s="371"/>
      <c r="DS33" s="371"/>
      <c r="DT33" s="371"/>
      <c r="DU33" s="371"/>
      <c r="DV33" s="371"/>
      <c r="DW33" s="371"/>
      <c r="DX33" s="371"/>
      <c r="DY33" s="371"/>
      <c r="DZ33" s="371"/>
      <c r="EA33" s="371"/>
      <c r="EB33" s="371"/>
      <c r="EC33" s="371"/>
      <c r="ED33" s="371"/>
      <c r="EE33" s="371"/>
      <c r="EF33" s="371"/>
      <c r="EG33" s="371"/>
      <c r="EH33" s="371"/>
      <c r="EI33" s="371"/>
      <c r="EJ33" s="371"/>
      <c r="EK33" s="371"/>
      <c r="EL33" s="371"/>
      <c r="EM33" s="371"/>
      <c r="EN33" s="371"/>
      <c r="EO33" s="371"/>
      <c r="EP33" s="371"/>
      <c r="EQ33" s="371"/>
      <c r="ER33" s="371"/>
      <c r="ES33" s="371"/>
      <c r="ET33" s="371"/>
      <c r="EU33" s="371"/>
      <c r="EV33" s="371"/>
      <c r="EW33" s="371"/>
      <c r="EX33" s="371"/>
      <c r="EY33" s="371"/>
      <c r="EZ33" s="371"/>
      <c r="FA33" s="371"/>
      <c r="FB33" s="371"/>
      <c r="FC33" s="371"/>
      <c r="FD33" s="371"/>
      <c r="FE33" s="371"/>
      <c r="FF33" s="371"/>
      <c r="FG33" s="371"/>
      <c r="FH33" s="371"/>
      <c r="FI33" s="371"/>
      <c r="FJ33" s="371"/>
      <c r="FK33" s="371"/>
      <c r="FL33" s="371"/>
      <c r="FM33" s="371"/>
      <c r="FN33" s="371"/>
      <c r="FO33" s="371"/>
      <c r="FP33" s="371"/>
      <c r="FQ33" s="371"/>
      <c r="FR33" s="371"/>
      <c r="FS33" s="371"/>
      <c r="FT33" s="371"/>
      <c r="FU33" s="371"/>
      <c r="FV33" s="371"/>
      <c r="FW33" s="371"/>
      <c r="FX33" s="371"/>
      <c r="FY33" s="371"/>
      <c r="FZ33" s="371"/>
      <c r="GA33" s="371"/>
      <c r="GB33" s="371"/>
      <c r="GC33" s="371"/>
      <c r="GD33" s="371"/>
      <c r="GE33" s="371"/>
      <c r="GF33" s="371"/>
      <c r="GG33" s="371"/>
      <c r="GH33" s="371"/>
      <c r="GI33" s="371"/>
      <c r="GJ33" s="371"/>
      <c r="GK33" s="371"/>
      <c r="GL33" s="371"/>
      <c r="GM33" s="371"/>
      <c r="GN33" s="371"/>
      <c r="GO33" s="371"/>
      <c r="GP33" s="371"/>
      <c r="GQ33" s="371"/>
      <c r="GR33" s="371"/>
      <c r="GS33" s="371"/>
      <c r="GT33" s="371"/>
      <c r="GU33" s="371"/>
      <c r="GV33" s="371"/>
      <c r="GW33" s="371"/>
      <c r="GX33" s="371"/>
      <c r="GY33" s="371"/>
      <c r="GZ33" s="371"/>
      <c r="HA33" s="371"/>
      <c r="HB33" s="371"/>
      <c r="HC33" s="371"/>
      <c r="HD33" s="371"/>
      <c r="HE33" s="371"/>
      <c r="HF33" s="371"/>
      <c r="HG33" s="371"/>
      <c r="HH33" s="371"/>
      <c r="HI33" s="371"/>
      <c r="HJ33" s="371"/>
      <c r="HK33" s="371"/>
      <c r="HL33" s="371"/>
      <c r="HM33" s="371"/>
      <c r="HN33" s="371"/>
      <c r="HO33" s="371"/>
      <c r="HP33" s="371"/>
      <c r="HQ33" s="371"/>
      <c r="HR33" s="371"/>
      <c r="HS33" s="371"/>
      <c r="HT33" s="371"/>
      <c r="HU33" s="371"/>
      <c r="HV33" s="371"/>
      <c r="HW33" s="371"/>
      <c r="HX33" s="371"/>
      <c r="HY33" s="371"/>
      <c r="HZ33" s="371"/>
      <c r="IA33" s="371"/>
      <c r="IB33" s="371"/>
      <c r="IC33" s="371"/>
      <c r="ID33" s="371"/>
      <c r="IE33" s="371"/>
      <c r="IF33" s="371"/>
      <c r="IG33" s="371"/>
      <c r="IH33" s="371"/>
      <c r="II33" s="371"/>
      <c r="IJ33" s="371"/>
      <c r="IK33" s="371"/>
      <c r="IL33" s="371"/>
      <c r="IM33" s="371"/>
      <c r="IN33" s="371"/>
      <c r="IO33" s="371"/>
      <c r="IP33" s="371"/>
      <c r="IQ33" s="371"/>
      <c r="IR33" s="371"/>
      <c r="IS33" s="371"/>
      <c r="IT33" s="371"/>
      <c r="IU33" s="371"/>
      <c r="IV33" s="371"/>
    </row>
    <row r="34" spans="1:256" s="374" customFormat="1" ht="13.5" customHeight="1">
      <c r="A34" s="371" t="s">
        <v>5</v>
      </c>
      <c r="B34" s="389">
        <v>4300</v>
      </c>
      <c r="C34" s="379" t="s">
        <v>7</v>
      </c>
      <c r="D34" s="371" t="s">
        <v>2</v>
      </c>
      <c r="E34" s="418">
        <v>114</v>
      </c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371"/>
      <c r="BG34" s="371"/>
      <c r="BH34" s="371"/>
      <c r="BI34" s="371"/>
      <c r="BJ34" s="371"/>
      <c r="BK34" s="371"/>
      <c r="BL34" s="371"/>
      <c r="BM34" s="371"/>
      <c r="BN34" s="371"/>
      <c r="BO34" s="371"/>
      <c r="BP34" s="371"/>
      <c r="BQ34" s="371"/>
      <c r="BR34" s="371"/>
      <c r="BS34" s="371"/>
      <c r="BT34" s="371"/>
      <c r="BU34" s="371"/>
      <c r="BV34" s="371"/>
      <c r="BW34" s="371"/>
      <c r="BX34" s="371"/>
      <c r="BY34" s="371"/>
      <c r="BZ34" s="371"/>
      <c r="CA34" s="371"/>
      <c r="CB34" s="371"/>
      <c r="CC34" s="371"/>
      <c r="CD34" s="371"/>
      <c r="CE34" s="371"/>
      <c r="CF34" s="371"/>
      <c r="CG34" s="371"/>
      <c r="CH34" s="371"/>
      <c r="CI34" s="371"/>
      <c r="CJ34" s="371"/>
      <c r="CK34" s="371"/>
      <c r="CL34" s="371"/>
      <c r="CM34" s="371"/>
      <c r="CN34" s="371"/>
      <c r="CO34" s="371"/>
      <c r="CP34" s="371"/>
      <c r="CQ34" s="371"/>
      <c r="CR34" s="371"/>
      <c r="CS34" s="371"/>
      <c r="CT34" s="371"/>
      <c r="CU34" s="371"/>
      <c r="CV34" s="371"/>
      <c r="CW34" s="371"/>
      <c r="CX34" s="371"/>
      <c r="CY34" s="371"/>
      <c r="CZ34" s="371"/>
      <c r="DA34" s="371"/>
      <c r="DB34" s="371"/>
      <c r="DC34" s="371"/>
      <c r="DD34" s="371"/>
      <c r="DE34" s="371"/>
      <c r="DF34" s="371"/>
      <c r="DG34" s="371"/>
      <c r="DH34" s="371"/>
      <c r="DI34" s="371"/>
      <c r="DJ34" s="371"/>
      <c r="DK34" s="371"/>
      <c r="DL34" s="371"/>
      <c r="DM34" s="371"/>
      <c r="DN34" s="371"/>
      <c r="DO34" s="371"/>
      <c r="DP34" s="371"/>
      <c r="DQ34" s="371"/>
      <c r="DR34" s="371"/>
      <c r="DS34" s="371"/>
      <c r="DT34" s="371"/>
      <c r="DU34" s="371"/>
      <c r="DV34" s="371"/>
      <c r="DW34" s="371"/>
      <c r="DX34" s="371"/>
      <c r="DY34" s="371"/>
      <c r="DZ34" s="371"/>
      <c r="EA34" s="371"/>
      <c r="EB34" s="371"/>
      <c r="EC34" s="371"/>
      <c r="ED34" s="371"/>
      <c r="EE34" s="371"/>
      <c r="EF34" s="371"/>
      <c r="EG34" s="371"/>
      <c r="EH34" s="371"/>
      <c r="EI34" s="371"/>
      <c r="EJ34" s="371"/>
      <c r="EK34" s="371"/>
      <c r="EL34" s="371"/>
      <c r="EM34" s="371"/>
      <c r="EN34" s="371"/>
      <c r="EO34" s="371"/>
      <c r="EP34" s="371"/>
      <c r="EQ34" s="371"/>
      <c r="ER34" s="371"/>
      <c r="ES34" s="371"/>
      <c r="ET34" s="371"/>
      <c r="EU34" s="371"/>
      <c r="EV34" s="371"/>
      <c r="EW34" s="371"/>
      <c r="EX34" s="371"/>
      <c r="EY34" s="371"/>
      <c r="EZ34" s="371"/>
      <c r="FA34" s="371"/>
      <c r="FB34" s="371"/>
      <c r="FC34" s="371"/>
      <c r="FD34" s="371"/>
      <c r="FE34" s="371"/>
      <c r="FF34" s="371"/>
      <c r="FG34" s="371"/>
      <c r="FH34" s="371"/>
      <c r="FI34" s="371"/>
      <c r="FJ34" s="371"/>
      <c r="FK34" s="371"/>
      <c r="FL34" s="371"/>
      <c r="FM34" s="371"/>
      <c r="FN34" s="371"/>
      <c r="FO34" s="371"/>
      <c r="FP34" s="371"/>
      <c r="FQ34" s="371"/>
      <c r="FR34" s="371"/>
      <c r="FS34" s="371"/>
      <c r="FT34" s="371"/>
      <c r="FU34" s="371"/>
      <c r="FV34" s="371"/>
      <c r="FW34" s="371"/>
      <c r="FX34" s="371"/>
      <c r="FY34" s="371"/>
      <c r="FZ34" s="371"/>
      <c r="GA34" s="371"/>
      <c r="GB34" s="371"/>
      <c r="GC34" s="371"/>
      <c r="GD34" s="371"/>
      <c r="GE34" s="371"/>
      <c r="GF34" s="371"/>
      <c r="GG34" s="371"/>
      <c r="GH34" s="371"/>
      <c r="GI34" s="371"/>
      <c r="GJ34" s="371"/>
      <c r="GK34" s="371"/>
      <c r="GL34" s="371"/>
      <c r="GM34" s="371"/>
      <c r="GN34" s="371"/>
      <c r="GO34" s="371"/>
      <c r="GP34" s="371"/>
      <c r="GQ34" s="371"/>
      <c r="GR34" s="371"/>
      <c r="GS34" s="371"/>
      <c r="GT34" s="371"/>
      <c r="GU34" s="371"/>
      <c r="GV34" s="371"/>
      <c r="GW34" s="371"/>
      <c r="GX34" s="371"/>
      <c r="GY34" s="371"/>
      <c r="GZ34" s="371"/>
      <c r="HA34" s="371"/>
      <c r="HB34" s="371"/>
      <c r="HC34" s="371"/>
      <c r="HD34" s="371"/>
      <c r="HE34" s="371"/>
      <c r="HF34" s="371"/>
      <c r="HG34" s="371"/>
      <c r="HH34" s="371"/>
      <c r="HI34" s="371"/>
      <c r="HJ34" s="371"/>
      <c r="HK34" s="371"/>
      <c r="HL34" s="371"/>
      <c r="HM34" s="371"/>
      <c r="HN34" s="371"/>
      <c r="HO34" s="371"/>
      <c r="HP34" s="371"/>
      <c r="HQ34" s="371"/>
      <c r="HR34" s="371"/>
      <c r="HS34" s="371"/>
      <c r="HT34" s="371"/>
      <c r="HU34" s="371"/>
      <c r="HV34" s="371"/>
      <c r="HW34" s="371"/>
      <c r="HX34" s="371"/>
      <c r="HY34" s="371"/>
      <c r="HZ34" s="371"/>
      <c r="IA34" s="371"/>
      <c r="IB34" s="371"/>
      <c r="IC34" s="371"/>
      <c r="ID34" s="371"/>
      <c r="IE34" s="371"/>
      <c r="IF34" s="371"/>
      <c r="IG34" s="371"/>
      <c r="IH34" s="371"/>
      <c r="II34" s="371"/>
      <c r="IJ34" s="371"/>
      <c r="IK34" s="371"/>
      <c r="IL34" s="371"/>
      <c r="IM34" s="371"/>
      <c r="IN34" s="371"/>
      <c r="IO34" s="371"/>
      <c r="IP34" s="371"/>
      <c r="IQ34" s="371"/>
      <c r="IR34" s="371"/>
      <c r="IS34" s="371"/>
      <c r="IT34" s="371"/>
      <c r="IU34" s="371"/>
      <c r="IV34" s="371"/>
    </row>
    <row r="35" spans="1:256" s="374" customFormat="1" ht="13.5" customHeight="1">
      <c r="A35" s="371"/>
      <c r="B35" s="388"/>
      <c r="C35" s="371"/>
      <c r="D35" s="371"/>
      <c r="E35" s="358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1"/>
      <c r="CG35" s="371"/>
      <c r="CH35" s="371"/>
      <c r="CI35" s="371"/>
      <c r="CJ35" s="371"/>
      <c r="CK35" s="371"/>
      <c r="CL35" s="371"/>
      <c r="CM35" s="371"/>
      <c r="CN35" s="371"/>
      <c r="CO35" s="371"/>
      <c r="CP35" s="371"/>
      <c r="CQ35" s="371"/>
      <c r="CR35" s="371"/>
      <c r="CS35" s="371"/>
      <c r="CT35" s="371"/>
      <c r="CU35" s="371"/>
      <c r="CV35" s="371"/>
      <c r="CW35" s="371"/>
      <c r="CX35" s="371"/>
      <c r="CY35" s="371"/>
      <c r="CZ35" s="371"/>
      <c r="DA35" s="371"/>
      <c r="DB35" s="371"/>
      <c r="DC35" s="371"/>
      <c r="DD35" s="371"/>
      <c r="DE35" s="371"/>
      <c r="DF35" s="371"/>
      <c r="DG35" s="371"/>
      <c r="DH35" s="371"/>
      <c r="DI35" s="371"/>
      <c r="DJ35" s="371"/>
      <c r="DK35" s="371"/>
      <c r="DL35" s="371"/>
      <c r="DM35" s="371"/>
      <c r="DN35" s="371"/>
      <c r="DO35" s="371"/>
      <c r="DP35" s="371"/>
      <c r="DQ35" s="371"/>
      <c r="DR35" s="371"/>
      <c r="DS35" s="371"/>
      <c r="DT35" s="371"/>
      <c r="DU35" s="371"/>
      <c r="DV35" s="371"/>
      <c r="DW35" s="371"/>
      <c r="DX35" s="371"/>
      <c r="DY35" s="371"/>
      <c r="DZ35" s="371"/>
      <c r="EA35" s="371"/>
      <c r="EB35" s="371"/>
      <c r="EC35" s="371"/>
      <c r="ED35" s="371"/>
      <c r="EE35" s="371"/>
      <c r="EF35" s="371"/>
      <c r="EG35" s="371"/>
      <c r="EH35" s="371"/>
      <c r="EI35" s="371"/>
      <c r="EJ35" s="371"/>
      <c r="EK35" s="371"/>
      <c r="EL35" s="371"/>
      <c r="EM35" s="371"/>
      <c r="EN35" s="371"/>
      <c r="EO35" s="371"/>
      <c r="EP35" s="371"/>
      <c r="EQ35" s="371"/>
      <c r="ER35" s="371"/>
      <c r="ES35" s="371"/>
      <c r="ET35" s="371"/>
      <c r="EU35" s="371"/>
      <c r="EV35" s="371"/>
      <c r="EW35" s="371"/>
      <c r="EX35" s="371"/>
      <c r="EY35" s="371"/>
      <c r="EZ35" s="371"/>
      <c r="FA35" s="371"/>
      <c r="FB35" s="371"/>
      <c r="FC35" s="371"/>
      <c r="FD35" s="371"/>
      <c r="FE35" s="371"/>
      <c r="FF35" s="371"/>
      <c r="FG35" s="371"/>
      <c r="FH35" s="371"/>
      <c r="FI35" s="371"/>
      <c r="FJ35" s="371"/>
      <c r="FK35" s="371"/>
      <c r="FL35" s="371"/>
      <c r="FM35" s="371"/>
      <c r="FN35" s="371"/>
      <c r="FO35" s="371"/>
      <c r="FP35" s="371"/>
      <c r="FQ35" s="371"/>
      <c r="FR35" s="371"/>
      <c r="FS35" s="371"/>
      <c r="FT35" s="371"/>
      <c r="FU35" s="371"/>
      <c r="FV35" s="371"/>
      <c r="FW35" s="371"/>
      <c r="FX35" s="371"/>
      <c r="FY35" s="371"/>
      <c r="FZ35" s="371"/>
      <c r="GA35" s="371"/>
      <c r="GB35" s="371"/>
      <c r="GC35" s="371"/>
      <c r="GD35" s="371"/>
      <c r="GE35" s="371"/>
      <c r="GF35" s="371"/>
      <c r="GG35" s="371"/>
      <c r="GH35" s="371"/>
      <c r="GI35" s="371"/>
      <c r="GJ35" s="371"/>
      <c r="GK35" s="371"/>
      <c r="GL35" s="371"/>
      <c r="GM35" s="371"/>
      <c r="GN35" s="371"/>
      <c r="GO35" s="371"/>
      <c r="GP35" s="371"/>
      <c r="GQ35" s="371"/>
      <c r="GR35" s="371"/>
      <c r="GS35" s="371"/>
      <c r="GT35" s="371"/>
      <c r="GU35" s="371"/>
      <c r="GV35" s="371"/>
      <c r="GW35" s="371"/>
      <c r="GX35" s="371"/>
      <c r="GY35" s="371"/>
      <c r="GZ35" s="371"/>
      <c r="HA35" s="371"/>
      <c r="HB35" s="371"/>
      <c r="HC35" s="371"/>
      <c r="HD35" s="371"/>
      <c r="HE35" s="371"/>
      <c r="HF35" s="371"/>
      <c r="HG35" s="371"/>
      <c r="HH35" s="371"/>
      <c r="HI35" s="371"/>
      <c r="HJ35" s="371"/>
      <c r="HK35" s="371"/>
      <c r="HL35" s="371"/>
      <c r="HM35" s="371"/>
      <c r="HN35" s="371"/>
      <c r="HO35" s="371"/>
      <c r="HP35" s="371"/>
      <c r="HQ35" s="371"/>
      <c r="HR35" s="371"/>
      <c r="HS35" s="371"/>
      <c r="HT35" s="371"/>
      <c r="HU35" s="371"/>
      <c r="HV35" s="371"/>
      <c r="HW35" s="371"/>
      <c r="HX35" s="371"/>
      <c r="HY35" s="371"/>
      <c r="HZ35" s="371"/>
      <c r="IA35" s="371"/>
      <c r="IB35" s="371"/>
      <c r="IC35" s="371"/>
      <c r="ID35" s="371"/>
      <c r="IE35" s="371"/>
      <c r="IF35" s="371"/>
      <c r="IG35" s="371"/>
      <c r="IH35" s="371"/>
      <c r="II35" s="371"/>
      <c r="IJ35" s="371"/>
      <c r="IK35" s="371"/>
      <c r="IL35" s="371"/>
      <c r="IM35" s="371"/>
      <c r="IN35" s="371"/>
      <c r="IO35" s="371"/>
      <c r="IP35" s="371"/>
      <c r="IQ35" s="371"/>
      <c r="IR35" s="371"/>
      <c r="IS35" s="371"/>
      <c r="IT35" s="371"/>
      <c r="IU35" s="371"/>
      <c r="IV35" s="371"/>
    </row>
    <row r="36" spans="1:256" s="374" customFormat="1" ht="13.5" customHeight="1">
      <c r="A36" s="349" t="s">
        <v>1</v>
      </c>
      <c r="B36" s="356">
        <v>750</v>
      </c>
      <c r="C36" s="350" t="s">
        <v>206</v>
      </c>
      <c r="D36" s="349" t="s">
        <v>2</v>
      </c>
      <c r="E36" s="351">
        <f>E37</f>
        <v>3490</v>
      </c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371"/>
      <c r="BQ36" s="371"/>
      <c r="BR36" s="371"/>
      <c r="BS36" s="371"/>
      <c r="BT36" s="371"/>
      <c r="BU36" s="371"/>
      <c r="BV36" s="371"/>
      <c r="BW36" s="371"/>
      <c r="BX36" s="371"/>
      <c r="BY36" s="371"/>
      <c r="BZ36" s="371"/>
      <c r="CA36" s="371"/>
      <c r="CB36" s="371"/>
      <c r="CC36" s="371"/>
      <c r="CD36" s="371"/>
      <c r="CE36" s="371"/>
      <c r="CF36" s="371"/>
      <c r="CG36" s="371"/>
      <c r="CH36" s="371"/>
      <c r="CI36" s="371"/>
      <c r="CJ36" s="371"/>
      <c r="CK36" s="371"/>
      <c r="CL36" s="371"/>
      <c r="CM36" s="371"/>
      <c r="CN36" s="371"/>
      <c r="CO36" s="371"/>
      <c r="CP36" s="371"/>
      <c r="CQ36" s="371"/>
      <c r="CR36" s="371"/>
      <c r="CS36" s="371"/>
      <c r="CT36" s="371"/>
      <c r="CU36" s="371"/>
      <c r="CV36" s="371"/>
      <c r="CW36" s="371"/>
      <c r="CX36" s="371"/>
      <c r="CY36" s="371"/>
      <c r="CZ36" s="371"/>
      <c r="DA36" s="371"/>
      <c r="DB36" s="371"/>
      <c r="DC36" s="371"/>
      <c r="DD36" s="371"/>
      <c r="DE36" s="371"/>
      <c r="DF36" s="371"/>
      <c r="DG36" s="371"/>
      <c r="DH36" s="371"/>
      <c r="DI36" s="371"/>
      <c r="DJ36" s="371"/>
      <c r="DK36" s="371"/>
      <c r="DL36" s="371"/>
      <c r="DM36" s="371"/>
      <c r="DN36" s="371"/>
      <c r="DO36" s="371"/>
      <c r="DP36" s="371"/>
      <c r="DQ36" s="371"/>
      <c r="DR36" s="371"/>
      <c r="DS36" s="371"/>
      <c r="DT36" s="371"/>
      <c r="DU36" s="371"/>
      <c r="DV36" s="371"/>
      <c r="DW36" s="371"/>
      <c r="DX36" s="371"/>
      <c r="DY36" s="371"/>
      <c r="DZ36" s="371"/>
      <c r="EA36" s="371"/>
      <c r="EB36" s="371"/>
      <c r="EC36" s="371"/>
      <c r="ED36" s="371"/>
      <c r="EE36" s="371"/>
      <c r="EF36" s="371"/>
      <c r="EG36" s="371"/>
      <c r="EH36" s="371"/>
      <c r="EI36" s="371"/>
      <c r="EJ36" s="371"/>
      <c r="EK36" s="371"/>
      <c r="EL36" s="371"/>
      <c r="EM36" s="371"/>
      <c r="EN36" s="371"/>
      <c r="EO36" s="371"/>
      <c r="EP36" s="371"/>
      <c r="EQ36" s="371"/>
      <c r="ER36" s="371"/>
      <c r="ES36" s="371"/>
      <c r="ET36" s="371"/>
      <c r="EU36" s="371"/>
      <c r="EV36" s="371"/>
      <c r="EW36" s="371"/>
      <c r="EX36" s="371"/>
      <c r="EY36" s="371"/>
      <c r="EZ36" s="371"/>
      <c r="FA36" s="371"/>
      <c r="FB36" s="371"/>
      <c r="FC36" s="371"/>
      <c r="FD36" s="371"/>
      <c r="FE36" s="371"/>
      <c r="FF36" s="371"/>
      <c r="FG36" s="371"/>
      <c r="FH36" s="371"/>
      <c r="FI36" s="371"/>
      <c r="FJ36" s="371"/>
      <c r="FK36" s="371"/>
      <c r="FL36" s="371"/>
      <c r="FM36" s="371"/>
      <c r="FN36" s="371"/>
      <c r="FO36" s="371"/>
      <c r="FP36" s="371"/>
      <c r="FQ36" s="371"/>
      <c r="FR36" s="371"/>
      <c r="FS36" s="371"/>
      <c r="FT36" s="371"/>
      <c r="FU36" s="371"/>
      <c r="FV36" s="371"/>
      <c r="FW36" s="371"/>
      <c r="FX36" s="371"/>
      <c r="FY36" s="371"/>
      <c r="FZ36" s="371"/>
      <c r="GA36" s="371"/>
      <c r="GB36" s="371"/>
      <c r="GC36" s="371"/>
      <c r="GD36" s="371"/>
      <c r="GE36" s="371"/>
      <c r="GF36" s="371"/>
      <c r="GG36" s="371"/>
      <c r="GH36" s="371"/>
      <c r="GI36" s="371"/>
      <c r="GJ36" s="371"/>
      <c r="GK36" s="371"/>
      <c r="GL36" s="371"/>
      <c r="GM36" s="371"/>
      <c r="GN36" s="371"/>
      <c r="GO36" s="371"/>
      <c r="GP36" s="371"/>
      <c r="GQ36" s="371"/>
      <c r="GR36" s="371"/>
      <c r="GS36" s="371"/>
      <c r="GT36" s="371"/>
      <c r="GU36" s="371"/>
      <c r="GV36" s="371"/>
      <c r="GW36" s="371"/>
      <c r="GX36" s="371"/>
      <c r="GY36" s="371"/>
      <c r="GZ36" s="371"/>
      <c r="HA36" s="371"/>
      <c r="HB36" s="371"/>
      <c r="HC36" s="371"/>
      <c r="HD36" s="371"/>
      <c r="HE36" s="371"/>
      <c r="HF36" s="371"/>
      <c r="HG36" s="371"/>
      <c r="HH36" s="371"/>
      <c r="HI36" s="371"/>
      <c r="HJ36" s="371"/>
      <c r="HK36" s="371"/>
      <c r="HL36" s="371"/>
      <c r="HM36" s="371"/>
      <c r="HN36" s="371"/>
      <c r="HO36" s="371"/>
      <c r="HP36" s="371"/>
      <c r="HQ36" s="371"/>
      <c r="HR36" s="371"/>
      <c r="HS36" s="371"/>
      <c r="HT36" s="371"/>
      <c r="HU36" s="371"/>
      <c r="HV36" s="371"/>
      <c r="HW36" s="371"/>
      <c r="HX36" s="371"/>
      <c r="HY36" s="371"/>
      <c r="HZ36" s="371"/>
      <c r="IA36" s="371"/>
      <c r="IB36" s="371"/>
      <c r="IC36" s="371"/>
      <c r="ID36" s="371"/>
      <c r="IE36" s="371"/>
      <c r="IF36" s="371"/>
      <c r="IG36" s="371"/>
      <c r="IH36" s="371"/>
      <c r="II36" s="371"/>
      <c r="IJ36" s="371"/>
      <c r="IK36" s="371"/>
      <c r="IL36" s="371"/>
      <c r="IM36" s="371"/>
      <c r="IN36" s="371"/>
      <c r="IO36" s="371"/>
      <c r="IP36" s="371"/>
      <c r="IQ36" s="371"/>
      <c r="IR36" s="371"/>
      <c r="IS36" s="371"/>
      <c r="IT36" s="371"/>
      <c r="IU36" s="371"/>
      <c r="IV36" s="371"/>
    </row>
    <row r="37" spans="1:256" s="374" customFormat="1" ht="13.5" customHeight="1">
      <c r="A37" s="352" t="s">
        <v>3</v>
      </c>
      <c r="B37" s="357">
        <v>75075</v>
      </c>
      <c r="C37" s="353" t="s">
        <v>225</v>
      </c>
      <c r="D37" s="352" t="s">
        <v>2</v>
      </c>
      <c r="E37" s="354">
        <f>SUM(E38:E39)</f>
        <v>3490</v>
      </c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1"/>
      <c r="CG37" s="371"/>
      <c r="CH37" s="371"/>
      <c r="CI37" s="371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1"/>
      <c r="CZ37" s="371"/>
      <c r="DA37" s="371"/>
      <c r="DB37" s="371"/>
      <c r="DC37" s="371"/>
      <c r="DD37" s="371"/>
      <c r="DE37" s="371"/>
      <c r="DF37" s="371"/>
      <c r="DG37" s="371"/>
      <c r="DH37" s="371"/>
      <c r="DI37" s="371"/>
      <c r="DJ37" s="371"/>
      <c r="DK37" s="371"/>
      <c r="DL37" s="371"/>
      <c r="DM37" s="371"/>
      <c r="DN37" s="371"/>
      <c r="DO37" s="371"/>
      <c r="DP37" s="371"/>
      <c r="DQ37" s="371"/>
      <c r="DR37" s="371"/>
      <c r="DS37" s="371"/>
      <c r="DT37" s="371"/>
      <c r="DU37" s="371"/>
      <c r="DV37" s="371"/>
      <c r="DW37" s="371"/>
      <c r="DX37" s="371"/>
      <c r="DY37" s="371"/>
      <c r="DZ37" s="371"/>
      <c r="EA37" s="371"/>
      <c r="EB37" s="371"/>
      <c r="EC37" s="371"/>
      <c r="ED37" s="371"/>
      <c r="EE37" s="371"/>
      <c r="EF37" s="371"/>
      <c r="EG37" s="371"/>
      <c r="EH37" s="371"/>
      <c r="EI37" s="371"/>
      <c r="EJ37" s="371"/>
      <c r="EK37" s="371"/>
      <c r="EL37" s="371"/>
      <c r="EM37" s="371"/>
      <c r="EN37" s="371"/>
      <c r="EO37" s="371"/>
      <c r="EP37" s="371"/>
      <c r="EQ37" s="371"/>
      <c r="ER37" s="371"/>
      <c r="ES37" s="371"/>
      <c r="ET37" s="371"/>
      <c r="EU37" s="371"/>
      <c r="EV37" s="371"/>
      <c r="EW37" s="371"/>
      <c r="EX37" s="371"/>
      <c r="EY37" s="371"/>
      <c r="EZ37" s="371"/>
      <c r="FA37" s="371"/>
      <c r="FB37" s="371"/>
      <c r="FC37" s="371"/>
      <c r="FD37" s="371"/>
      <c r="FE37" s="371"/>
      <c r="FF37" s="371"/>
      <c r="FG37" s="371"/>
      <c r="FH37" s="371"/>
      <c r="FI37" s="371"/>
      <c r="FJ37" s="371"/>
      <c r="FK37" s="371"/>
      <c r="FL37" s="371"/>
      <c r="FM37" s="371"/>
      <c r="FN37" s="371"/>
      <c r="FO37" s="371"/>
      <c r="FP37" s="371"/>
      <c r="FQ37" s="371"/>
      <c r="FR37" s="371"/>
      <c r="FS37" s="371"/>
      <c r="FT37" s="371"/>
      <c r="FU37" s="371"/>
      <c r="FV37" s="371"/>
      <c r="FW37" s="371"/>
      <c r="FX37" s="371"/>
      <c r="FY37" s="371"/>
      <c r="FZ37" s="371"/>
      <c r="GA37" s="371"/>
      <c r="GB37" s="371"/>
      <c r="GC37" s="371"/>
      <c r="GD37" s="371"/>
      <c r="GE37" s="371"/>
      <c r="GF37" s="371"/>
      <c r="GG37" s="371"/>
      <c r="GH37" s="371"/>
      <c r="GI37" s="371"/>
      <c r="GJ37" s="371"/>
      <c r="GK37" s="371"/>
      <c r="GL37" s="371"/>
      <c r="GM37" s="371"/>
      <c r="GN37" s="371"/>
      <c r="GO37" s="371"/>
      <c r="GP37" s="371"/>
      <c r="GQ37" s="371"/>
      <c r="GR37" s="371"/>
      <c r="GS37" s="371"/>
      <c r="GT37" s="371"/>
      <c r="GU37" s="371"/>
      <c r="GV37" s="371"/>
      <c r="GW37" s="371"/>
      <c r="GX37" s="371"/>
      <c r="GY37" s="371"/>
      <c r="GZ37" s="371"/>
      <c r="HA37" s="371"/>
      <c r="HB37" s="371"/>
      <c r="HC37" s="371"/>
      <c r="HD37" s="371"/>
      <c r="HE37" s="371"/>
      <c r="HF37" s="371"/>
      <c r="HG37" s="371"/>
      <c r="HH37" s="371"/>
      <c r="HI37" s="371"/>
      <c r="HJ37" s="371"/>
      <c r="HK37" s="371"/>
      <c r="HL37" s="371"/>
      <c r="HM37" s="371"/>
      <c r="HN37" s="371"/>
      <c r="HO37" s="371"/>
      <c r="HP37" s="371"/>
      <c r="HQ37" s="371"/>
      <c r="HR37" s="371"/>
      <c r="HS37" s="371"/>
      <c r="HT37" s="371"/>
      <c r="HU37" s="371"/>
      <c r="HV37" s="371"/>
      <c r="HW37" s="371"/>
      <c r="HX37" s="371"/>
      <c r="HY37" s="371"/>
      <c r="HZ37" s="371"/>
      <c r="IA37" s="371"/>
      <c r="IB37" s="371"/>
      <c r="IC37" s="371"/>
      <c r="ID37" s="371"/>
      <c r="IE37" s="371"/>
      <c r="IF37" s="371"/>
      <c r="IG37" s="371"/>
      <c r="IH37" s="371"/>
      <c r="II37" s="371"/>
      <c r="IJ37" s="371"/>
      <c r="IK37" s="371"/>
      <c r="IL37" s="371"/>
      <c r="IM37" s="371"/>
      <c r="IN37" s="371"/>
      <c r="IO37" s="371"/>
      <c r="IP37" s="371"/>
      <c r="IQ37" s="371"/>
      <c r="IR37" s="371"/>
      <c r="IS37" s="371"/>
      <c r="IT37" s="371"/>
      <c r="IU37" s="371"/>
      <c r="IV37" s="371"/>
    </row>
    <row r="38" spans="1:256" s="374" customFormat="1" ht="13.5" customHeight="1">
      <c r="A38" s="139" t="s">
        <v>5</v>
      </c>
      <c r="B38" s="389">
        <v>4210</v>
      </c>
      <c r="C38" s="378" t="s">
        <v>8</v>
      </c>
      <c r="D38" s="139" t="s">
        <v>2</v>
      </c>
      <c r="E38" s="358">
        <v>3000</v>
      </c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1"/>
      <c r="CS38" s="371"/>
      <c r="CT38" s="371"/>
      <c r="CU38" s="371"/>
      <c r="CV38" s="371"/>
      <c r="CW38" s="371"/>
      <c r="CX38" s="371"/>
      <c r="CY38" s="371"/>
      <c r="CZ38" s="371"/>
      <c r="DA38" s="371"/>
      <c r="DB38" s="371"/>
      <c r="DC38" s="371"/>
      <c r="DD38" s="371"/>
      <c r="DE38" s="371"/>
      <c r="DF38" s="371"/>
      <c r="DG38" s="371"/>
      <c r="DH38" s="371"/>
      <c r="DI38" s="371"/>
      <c r="DJ38" s="371"/>
      <c r="DK38" s="371"/>
      <c r="DL38" s="371"/>
      <c r="DM38" s="371"/>
      <c r="DN38" s="371"/>
      <c r="DO38" s="371"/>
      <c r="DP38" s="371"/>
      <c r="DQ38" s="371"/>
      <c r="DR38" s="371"/>
      <c r="DS38" s="371"/>
      <c r="DT38" s="371"/>
      <c r="DU38" s="371"/>
      <c r="DV38" s="371"/>
      <c r="DW38" s="371"/>
      <c r="DX38" s="371"/>
      <c r="DY38" s="371"/>
      <c r="DZ38" s="371"/>
      <c r="EA38" s="371"/>
      <c r="EB38" s="371"/>
      <c r="EC38" s="371"/>
      <c r="ED38" s="371"/>
      <c r="EE38" s="371"/>
      <c r="EF38" s="371"/>
      <c r="EG38" s="371"/>
      <c r="EH38" s="371"/>
      <c r="EI38" s="371"/>
      <c r="EJ38" s="371"/>
      <c r="EK38" s="371"/>
      <c r="EL38" s="371"/>
      <c r="EM38" s="371"/>
      <c r="EN38" s="371"/>
      <c r="EO38" s="371"/>
      <c r="EP38" s="371"/>
      <c r="EQ38" s="371"/>
      <c r="ER38" s="371"/>
      <c r="ES38" s="371"/>
      <c r="ET38" s="371"/>
      <c r="EU38" s="371"/>
      <c r="EV38" s="371"/>
      <c r="EW38" s="371"/>
      <c r="EX38" s="371"/>
      <c r="EY38" s="371"/>
      <c r="EZ38" s="371"/>
      <c r="FA38" s="371"/>
      <c r="FB38" s="371"/>
      <c r="FC38" s="371"/>
      <c r="FD38" s="371"/>
      <c r="FE38" s="371"/>
      <c r="FF38" s="371"/>
      <c r="FG38" s="371"/>
      <c r="FH38" s="371"/>
      <c r="FI38" s="371"/>
      <c r="FJ38" s="371"/>
      <c r="FK38" s="371"/>
      <c r="FL38" s="371"/>
      <c r="FM38" s="371"/>
      <c r="FN38" s="371"/>
      <c r="FO38" s="371"/>
      <c r="FP38" s="371"/>
      <c r="FQ38" s="371"/>
      <c r="FR38" s="371"/>
      <c r="FS38" s="371"/>
      <c r="FT38" s="371"/>
      <c r="FU38" s="371"/>
      <c r="FV38" s="371"/>
      <c r="FW38" s="371"/>
      <c r="FX38" s="371"/>
      <c r="FY38" s="371"/>
      <c r="FZ38" s="371"/>
      <c r="GA38" s="371"/>
      <c r="GB38" s="371"/>
      <c r="GC38" s="371"/>
      <c r="GD38" s="371"/>
      <c r="GE38" s="371"/>
      <c r="GF38" s="371"/>
      <c r="GG38" s="371"/>
      <c r="GH38" s="371"/>
      <c r="GI38" s="371"/>
      <c r="GJ38" s="371"/>
      <c r="GK38" s="371"/>
      <c r="GL38" s="371"/>
      <c r="GM38" s="371"/>
      <c r="GN38" s="371"/>
      <c r="GO38" s="371"/>
      <c r="GP38" s="371"/>
      <c r="GQ38" s="371"/>
      <c r="GR38" s="371"/>
      <c r="GS38" s="371"/>
      <c r="GT38" s="371"/>
      <c r="GU38" s="371"/>
      <c r="GV38" s="371"/>
      <c r="GW38" s="371"/>
      <c r="GX38" s="371"/>
      <c r="GY38" s="371"/>
      <c r="GZ38" s="371"/>
      <c r="HA38" s="371"/>
      <c r="HB38" s="371"/>
      <c r="HC38" s="371"/>
      <c r="HD38" s="371"/>
      <c r="HE38" s="371"/>
      <c r="HF38" s="371"/>
      <c r="HG38" s="371"/>
      <c r="HH38" s="371"/>
      <c r="HI38" s="371"/>
      <c r="HJ38" s="371"/>
      <c r="HK38" s="371"/>
      <c r="HL38" s="371"/>
      <c r="HM38" s="371"/>
      <c r="HN38" s="371"/>
      <c r="HO38" s="371"/>
      <c r="HP38" s="371"/>
      <c r="HQ38" s="371"/>
      <c r="HR38" s="371"/>
      <c r="HS38" s="371"/>
      <c r="HT38" s="371"/>
      <c r="HU38" s="371"/>
      <c r="HV38" s="371"/>
      <c r="HW38" s="371"/>
      <c r="HX38" s="371"/>
      <c r="HY38" s="371"/>
      <c r="HZ38" s="371"/>
      <c r="IA38" s="371"/>
      <c r="IB38" s="371"/>
      <c r="IC38" s="371"/>
      <c r="ID38" s="371"/>
      <c r="IE38" s="371"/>
      <c r="IF38" s="371"/>
      <c r="IG38" s="371"/>
      <c r="IH38" s="371"/>
      <c r="II38" s="371"/>
      <c r="IJ38" s="371"/>
      <c r="IK38" s="371"/>
      <c r="IL38" s="371"/>
      <c r="IM38" s="371"/>
      <c r="IN38" s="371"/>
      <c r="IO38" s="371"/>
      <c r="IP38" s="371"/>
      <c r="IQ38" s="371"/>
      <c r="IR38" s="371"/>
      <c r="IS38" s="371"/>
      <c r="IT38" s="371"/>
      <c r="IU38" s="371"/>
      <c r="IV38" s="371"/>
    </row>
    <row r="39" spans="1:256" s="374" customFormat="1" ht="13.5" customHeight="1">
      <c r="A39" s="139" t="s">
        <v>5</v>
      </c>
      <c r="B39" s="389">
        <v>4300</v>
      </c>
      <c r="C39" s="379" t="s">
        <v>7</v>
      </c>
      <c r="D39" s="139" t="s">
        <v>2</v>
      </c>
      <c r="E39" s="355">
        <v>490</v>
      </c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71"/>
      <c r="BJ39" s="371"/>
      <c r="BK39" s="371"/>
      <c r="BL39" s="371"/>
      <c r="BM39" s="371"/>
      <c r="BN39" s="371"/>
      <c r="BO39" s="371"/>
      <c r="BP39" s="371"/>
      <c r="BQ39" s="371"/>
      <c r="BR39" s="371"/>
      <c r="BS39" s="371"/>
      <c r="BT39" s="371"/>
      <c r="BU39" s="371"/>
      <c r="BV39" s="371"/>
      <c r="BW39" s="371"/>
      <c r="BX39" s="371"/>
      <c r="BY39" s="371"/>
      <c r="BZ39" s="371"/>
      <c r="CA39" s="371"/>
      <c r="CB39" s="371"/>
      <c r="CC39" s="371"/>
      <c r="CD39" s="371"/>
      <c r="CE39" s="371"/>
      <c r="CF39" s="371"/>
      <c r="CG39" s="371"/>
      <c r="CH39" s="371"/>
      <c r="CI39" s="371"/>
      <c r="CJ39" s="371"/>
      <c r="CK39" s="371"/>
      <c r="CL39" s="371"/>
      <c r="CM39" s="371"/>
      <c r="CN39" s="371"/>
      <c r="CO39" s="371"/>
      <c r="CP39" s="371"/>
      <c r="CQ39" s="371"/>
      <c r="CR39" s="371"/>
      <c r="CS39" s="371"/>
      <c r="CT39" s="371"/>
      <c r="CU39" s="371"/>
      <c r="CV39" s="371"/>
      <c r="CW39" s="371"/>
      <c r="CX39" s="371"/>
      <c r="CY39" s="371"/>
      <c r="CZ39" s="371"/>
      <c r="DA39" s="371"/>
      <c r="DB39" s="371"/>
      <c r="DC39" s="371"/>
      <c r="DD39" s="371"/>
      <c r="DE39" s="371"/>
      <c r="DF39" s="371"/>
      <c r="DG39" s="371"/>
      <c r="DH39" s="371"/>
      <c r="DI39" s="371"/>
      <c r="DJ39" s="371"/>
      <c r="DK39" s="371"/>
      <c r="DL39" s="371"/>
      <c r="DM39" s="371"/>
      <c r="DN39" s="371"/>
      <c r="DO39" s="371"/>
      <c r="DP39" s="371"/>
      <c r="DQ39" s="371"/>
      <c r="DR39" s="371"/>
      <c r="DS39" s="371"/>
      <c r="DT39" s="371"/>
      <c r="DU39" s="371"/>
      <c r="DV39" s="371"/>
      <c r="DW39" s="371"/>
      <c r="DX39" s="371"/>
      <c r="DY39" s="371"/>
      <c r="DZ39" s="371"/>
      <c r="EA39" s="371"/>
      <c r="EB39" s="371"/>
      <c r="EC39" s="371"/>
      <c r="ED39" s="371"/>
      <c r="EE39" s="371"/>
      <c r="EF39" s="371"/>
      <c r="EG39" s="371"/>
      <c r="EH39" s="371"/>
      <c r="EI39" s="371"/>
      <c r="EJ39" s="371"/>
      <c r="EK39" s="371"/>
      <c r="EL39" s="371"/>
      <c r="EM39" s="371"/>
      <c r="EN39" s="371"/>
      <c r="EO39" s="371"/>
      <c r="EP39" s="371"/>
      <c r="EQ39" s="371"/>
      <c r="ER39" s="371"/>
      <c r="ES39" s="371"/>
      <c r="ET39" s="371"/>
      <c r="EU39" s="371"/>
      <c r="EV39" s="371"/>
      <c r="EW39" s="371"/>
      <c r="EX39" s="371"/>
      <c r="EY39" s="371"/>
      <c r="EZ39" s="371"/>
      <c r="FA39" s="371"/>
      <c r="FB39" s="371"/>
      <c r="FC39" s="371"/>
      <c r="FD39" s="371"/>
      <c r="FE39" s="371"/>
      <c r="FF39" s="371"/>
      <c r="FG39" s="371"/>
      <c r="FH39" s="371"/>
      <c r="FI39" s="371"/>
      <c r="FJ39" s="371"/>
      <c r="FK39" s="371"/>
      <c r="FL39" s="371"/>
      <c r="FM39" s="371"/>
      <c r="FN39" s="371"/>
      <c r="FO39" s="371"/>
      <c r="FP39" s="371"/>
      <c r="FQ39" s="371"/>
      <c r="FR39" s="371"/>
      <c r="FS39" s="371"/>
      <c r="FT39" s="371"/>
      <c r="FU39" s="371"/>
      <c r="FV39" s="371"/>
      <c r="FW39" s="371"/>
      <c r="FX39" s="371"/>
      <c r="FY39" s="371"/>
      <c r="FZ39" s="371"/>
      <c r="GA39" s="371"/>
      <c r="GB39" s="371"/>
      <c r="GC39" s="371"/>
      <c r="GD39" s="371"/>
      <c r="GE39" s="371"/>
      <c r="GF39" s="371"/>
      <c r="GG39" s="371"/>
      <c r="GH39" s="371"/>
      <c r="GI39" s="371"/>
      <c r="GJ39" s="371"/>
      <c r="GK39" s="371"/>
      <c r="GL39" s="371"/>
      <c r="GM39" s="371"/>
      <c r="GN39" s="371"/>
      <c r="GO39" s="371"/>
      <c r="GP39" s="371"/>
      <c r="GQ39" s="371"/>
      <c r="GR39" s="371"/>
      <c r="GS39" s="371"/>
      <c r="GT39" s="371"/>
      <c r="GU39" s="371"/>
      <c r="GV39" s="371"/>
      <c r="GW39" s="371"/>
      <c r="GX39" s="371"/>
      <c r="GY39" s="371"/>
      <c r="GZ39" s="371"/>
      <c r="HA39" s="371"/>
      <c r="HB39" s="371"/>
      <c r="HC39" s="371"/>
      <c r="HD39" s="371"/>
      <c r="HE39" s="371"/>
      <c r="HF39" s="371"/>
      <c r="HG39" s="371"/>
      <c r="HH39" s="371"/>
      <c r="HI39" s="371"/>
      <c r="HJ39" s="371"/>
      <c r="HK39" s="371"/>
      <c r="HL39" s="371"/>
      <c r="HM39" s="371"/>
      <c r="HN39" s="371"/>
      <c r="HO39" s="371"/>
      <c r="HP39" s="371"/>
      <c r="HQ39" s="371"/>
      <c r="HR39" s="371"/>
      <c r="HS39" s="371"/>
      <c r="HT39" s="371"/>
      <c r="HU39" s="371"/>
      <c r="HV39" s="371"/>
      <c r="HW39" s="371"/>
      <c r="HX39" s="371"/>
      <c r="HY39" s="371"/>
      <c r="HZ39" s="371"/>
      <c r="IA39" s="371"/>
      <c r="IB39" s="371"/>
      <c r="IC39" s="371"/>
      <c r="ID39" s="371"/>
      <c r="IE39" s="371"/>
      <c r="IF39" s="371"/>
      <c r="IG39" s="371"/>
      <c r="IH39" s="371"/>
      <c r="II39" s="371"/>
      <c r="IJ39" s="371"/>
      <c r="IK39" s="371"/>
      <c r="IL39" s="371"/>
      <c r="IM39" s="371"/>
      <c r="IN39" s="371"/>
      <c r="IO39" s="371"/>
      <c r="IP39" s="371"/>
      <c r="IQ39" s="371"/>
      <c r="IR39" s="371"/>
      <c r="IS39" s="371"/>
      <c r="IT39" s="371"/>
      <c r="IU39" s="371"/>
      <c r="IV39" s="371"/>
    </row>
    <row r="40" spans="1:256" s="374" customFormat="1" ht="13.5" customHeight="1">
      <c r="A40" s="371"/>
      <c r="B40" s="388"/>
      <c r="C40" s="371"/>
      <c r="D40" s="371"/>
      <c r="E40" s="358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/>
      <c r="BP40" s="371"/>
      <c r="BQ40" s="371"/>
      <c r="BR40" s="371"/>
      <c r="BS40" s="371"/>
      <c r="BT40" s="371"/>
      <c r="BU40" s="371"/>
      <c r="BV40" s="371"/>
      <c r="BW40" s="371"/>
      <c r="BX40" s="371"/>
      <c r="BY40" s="371"/>
      <c r="BZ40" s="371"/>
      <c r="CA40" s="371"/>
      <c r="CB40" s="371"/>
      <c r="CC40" s="371"/>
      <c r="CD40" s="371"/>
      <c r="CE40" s="371"/>
      <c r="CF40" s="371"/>
      <c r="CG40" s="371"/>
      <c r="CH40" s="371"/>
      <c r="CI40" s="371"/>
      <c r="CJ40" s="371"/>
      <c r="CK40" s="371"/>
      <c r="CL40" s="371"/>
      <c r="CM40" s="371"/>
      <c r="CN40" s="371"/>
      <c r="CO40" s="371"/>
      <c r="CP40" s="371"/>
      <c r="CQ40" s="371"/>
      <c r="CR40" s="371"/>
      <c r="CS40" s="371"/>
      <c r="CT40" s="371"/>
      <c r="CU40" s="371"/>
      <c r="CV40" s="371"/>
      <c r="CW40" s="371"/>
      <c r="CX40" s="371"/>
      <c r="CY40" s="371"/>
      <c r="CZ40" s="371"/>
      <c r="DA40" s="371"/>
      <c r="DB40" s="371"/>
      <c r="DC40" s="371"/>
      <c r="DD40" s="371"/>
      <c r="DE40" s="371"/>
      <c r="DF40" s="371"/>
      <c r="DG40" s="371"/>
      <c r="DH40" s="371"/>
      <c r="DI40" s="371"/>
      <c r="DJ40" s="371"/>
      <c r="DK40" s="371"/>
      <c r="DL40" s="371"/>
      <c r="DM40" s="371"/>
      <c r="DN40" s="371"/>
      <c r="DO40" s="371"/>
      <c r="DP40" s="371"/>
      <c r="DQ40" s="371"/>
      <c r="DR40" s="371"/>
      <c r="DS40" s="371"/>
      <c r="DT40" s="371"/>
      <c r="DU40" s="371"/>
      <c r="DV40" s="371"/>
      <c r="DW40" s="371"/>
      <c r="DX40" s="371"/>
      <c r="DY40" s="371"/>
      <c r="DZ40" s="371"/>
      <c r="EA40" s="371"/>
      <c r="EB40" s="371"/>
      <c r="EC40" s="371"/>
      <c r="ED40" s="371"/>
      <c r="EE40" s="371"/>
      <c r="EF40" s="371"/>
      <c r="EG40" s="371"/>
      <c r="EH40" s="371"/>
      <c r="EI40" s="371"/>
      <c r="EJ40" s="371"/>
      <c r="EK40" s="371"/>
      <c r="EL40" s="371"/>
      <c r="EM40" s="371"/>
      <c r="EN40" s="371"/>
      <c r="EO40" s="371"/>
      <c r="EP40" s="371"/>
      <c r="EQ40" s="371"/>
      <c r="ER40" s="371"/>
      <c r="ES40" s="371"/>
      <c r="ET40" s="371"/>
      <c r="EU40" s="371"/>
      <c r="EV40" s="371"/>
      <c r="EW40" s="371"/>
      <c r="EX40" s="371"/>
      <c r="EY40" s="371"/>
      <c r="EZ40" s="371"/>
      <c r="FA40" s="371"/>
      <c r="FB40" s="371"/>
      <c r="FC40" s="371"/>
      <c r="FD40" s="371"/>
      <c r="FE40" s="371"/>
      <c r="FF40" s="371"/>
      <c r="FG40" s="371"/>
      <c r="FH40" s="371"/>
      <c r="FI40" s="371"/>
      <c r="FJ40" s="371"/>
      <c r="FK40" s="371"/>
      <c r="FL40" s="371"/>
      <c r="FM40" s="371"/>
      <c r="FN40" s="371"/>
      <c r="FO40" s="371"/>
      <c r="FP40" s="371"/>
      <c r="FQ40" s="371"/>
      <c r="FR40" s="371"/>
      <c r="FS40" s="371"/>
      <c r="FT40" s="371"/>
      <c r="FU40" s="371"/>
      <c r="FV40" s="371"/>
      <c r="FW40" s="371"/>
      <c r="FX40" s="371"/>
      <c r="FY40" s="371"/>
      <c r="FZ40" s="371"/>
      <c r="GA40" s="371"/>
      <c r="GB40" s="371"/>
      <c r="GC40" s="371"/>
      <c r="GD40" s="371"/>
      <c r="GE40" s="371"/>
      <c r="GF40" s="371"/>
      <c r="GG40" s="371"/>
      <c r="GH40" s="371"/>
      <c r="GI40" s="371"/>
      <c r="GJ40" s="371"/>
      <c r="GK40" s="371"/>
      <c r="GL40" s="371"/>
      <c r="GM40" s="371"/>
      <c r="GN40" s="371"/>
      <c r="GO40" s="371"/>
      <c r="GP40" s="371"/>
      <c r="GQ40" s="371"/>
      <c r="GR40" s="371"/>
      <c r="GS40" s="371"/>
      <c r="GT40" s="371"/>
      <c r="GU40" s="371"/>
      <c r="GV40" s="371"/>
      <c r="GW40" s="371"/>
      <c r="GX40" s="371"/>
      <c r="GY40" s="371"/>
      <c r="GZ40" s="371"/>
      <c r="HA40" s="371"/>
      <c r="HB40" s="371"/>
      <c r="HC40" s="371"/>
      <c r="HD40" s="371"/>
      <c r="HE40" s="371"/>
      <c r="HF40" s="371"/>
      <c r="HG40" s="371"/>
      <c r="HH40" s="371"/>
      <c r="HI40" s="371"/>
      <c r="HJ40" s="371"/>
      <c r="HK40" s="371"/>
      <c r="HL40" s="371"/>
      <c r="HM40" s="371"/>
      <c r="HN40" s="371"/>
      <c r="HO40" s="371"/>
      <c r="HP40" s="371"/>
      <c r="HQ40" s="371"/>
      <c r="HR40" s="371"/>
      <c r="HS40" s="371"/>
      <c r="HT40" s="371"/>
      <c r="HU40" s="371"/>
      <c r="HV40" s="371"/>
      <c r="HW40" s="371"/>
      <c r="HX40" s="371"/>
      <c r="HY40" s="371"/>
      <c r="HZ40" s="371"/>
      <c r="IA40" s="371"/>
      <c r="IB40" s="371"/>
      <c r="IC40" s="371"/>
      <c r="ID40" s="371"/>
      <c r="IE40" s="371"/>
      <c r="IF40" s="371"/>
      <c r="IG40" s="371"/>
      <c r="IH40" s="371"/>
      <c r="II40" s="371"/>
      <c r="IJ40" s="371"/>
      <c r="IK40" s="371"/>
      <c r="IL40" s="371"/>
      <c r="IM40" s="371"/>
      <c r="IN40" s="371"/>
      <c r="IO40" s="371"/>
      <c r="IP40" s="371"/>
      <c r="IQ40" s="371"/>
      <c r="IR40" s="371"/>
      <c r="IS40" s="371"/>
      <c r="IT40" s="371"/>
      <c r="IU40" s="371"/>
      <c r="IV40" s="371"/>
    </row>
    <row r="41" spans="1:256" ht="13.5" customHeight="1">
      <c r="A41" s="349" t="s">
        <v>1</v>
      </c>
      <c r="B41" s="356">
        <v>801</v>
      </c>
      <c r="C41" s="350" t="s">
        <v>6</v>
      </c>
      <c r="D41" s="349" t="s">
        <v>2</v>
      </c>
      <c r="E41" s="351">
        <f>E42</f>
        <v>9112</v>
      </c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 s="390"/>
      <c r="BC41" s="390"/>
      <c r="BD41" s="390"/>
      <c r="BE41" s="390"/>
      <c r="BF41" s="390"/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0"/>
      <c r="CW41" s="390"/>
      <c r="CX41" s="390"/>
      <c r="CY41" s="390"/>
      <c r="CZ41" s="390"/>
      <c r="DA41" s="390"/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390"/>
      <c r="DN41" s="390"/>
      <c r="DO41" s="390"/>
      <c r="DP41" s="390"/>
      <c r="DQ41" s="390"/>
      <c r="DR41" s="390"/>
      <c r="DS41" s="390"/>
      <c r="DT41" s="390"/>
      <c r="DU41" s="390"/>
      <c r="DV41" s="390"/>
      <c r="DW41" s="390"/>
      <c r="DX41" s="390"/>
      <c r="DY41" s="390"/>
      <c r="DZ41" s="390"/>
      <c r="EA41" s="390"/>
      <c r="EB41" s="390"/>
      <c r="EC41" s="390"/>
      <c r="ED41" s="390"/>
      <c r="EE41" s="390"/>
      <c r="EF41" s="390"/>
      <c r="EG41" s="390"/>
      <c r="EH41" s="390"/>
      <c r="EI41" s="390"/>
      <c r="EJ41" s="390"/>
      <c r="EK41" s="390"/>
      <c r="EL41" s="390"/>
      <c r="EM41" s="390"/>
      <c r="EN41" s="390"/>
      <c r="EO41" s="390"/>
      <c r="EP41" s="390"/>
      <c r="EQ41" s="390"/>
      <c r="ER41" s="390"/>
      <c r="ES41" s="390"/>
      <c r="ET41" s="390"/>
      <c r="EU41" s="390"/>
      <c r="EV41" s="390"/>
      <c r="EW41" s="390"/>
      <c r="EX41" s="390"/>
      <c r="EY41" s="390"/>
      <c r="EZ41" s="390"/>
      <c r="FA41" s="390"/>
      <c r="FB41" s="390"/>
      <c r="FC41" s="390"/>
      <c r="FD41" s="390"/>
      <c r="FE41" s="390"/>
      <c r="FF41" s="390"/>
      <c r="FG41" s="390"/>
      <c r="FH41" s="390"/>
      <c r="FI41" s="390"/>
      <c r="FJ41" s="390"/>
      <c r="FK41" s="390"/>
      <c r="FL41" s="390"/>
      <c r="FM41" s="390"/>
      <c r="FN41" s="390"/>
      <c r="FO41" s="390"/>
      <c r="FP41" s="390"/>
      <c r="FQ41" s="390"/>
      <c r="FR41" s="390"/>
      <c r="FS41" s="390"/>
      <c r="FT41" s="390"/>
      <c r="FU41" s="390"/>
      <c r="FV41" s="390"/>
      <c r="FW41" s="390"/>
      <c r="FX41" s="390"/>
      <c r="FY41" s="390"/>
      <c r="FZ41" s="390"/>
      <c r="GA41" s="390"/>
      <c r="GB41" s="390"/>
      <c r="GC41" s="390"/>
      <c r="GD41" s="390"/>
      <c r="GE41" s="390"/>
      <c r="GF41" s="390"/>
      <c r="GG41" s="390"/>
      <c r="GH41" s="390"/>
      <c r="GI41" s="390"/>
      <c r="GJ41" s="390"/>
      <c r="GK41" s="390"/>
      <c r="GL41" s="390"/>
      <c r="GM41" s="390"/>
      <c r="GN41" s="390"/>
      <c r="GO41" s="390"/>
      <c r="GP41" s="390"/>
      <c r="GQ41" s="390"/>
      <c r="GR41" s="390"/>
      <c r="GS41" s="390"/>
      <c r="GT41" s="390"/>
      <c r="GU41" s="390"/>
      <c r="GV41" s="390"/>
      <c r="GW41" s="390"/>
      <c r="GX41" s="390"/>
      <c r="GY41" s="390"/>
      <c r="GZ41" s="390"/>
      <c r="HA41" s="390"/>
      <c r="HB41" s="390"/>
      <c r="HC41" s="390"/>
      <c r="HD41" s="390"/>
      <c r="HE41" s="390"/>
      <c r="HF41" s="390"/>
      <c r="HG41" s="390"/>
      <c r="HH41" s="390"/>
      <c r="HI41" s="390"/>
      <c r="HJ41" s="390"/>
      <c r="HK41" s="390"/>
      <c r="HL41" s="390"/>
      <c r="HM41" s="390"/>
      <c r="HN41" s="390"/>
      <c r="HO41" s="390"/>
      <c r="HP41" s="390"/>
      <c r="HQ41" s="390"/>
      <c r="HR41" s="390"/>
      <c r="HS41" s="390"/>
      <c r="HT41" s="390"/>
      <c r="HU41" s="390"/>
      <c r="HV41" s="390"/>
      <c r="HW41" s="390"/>
      <c r="HX41" s="390"/>
      <c r="HY41" s="390"/>
      <c r="HZ41" s="390"/>
      <c r="IA41" s="390"/>
      <c r="IB41" s="390"/>
      <c r="IC41" s="390"/>
      <c r="ID41" s="390"/>
      <c r="IE41" s="390"/>
      <c r="IF41" s="390"/>
      <c r="IG41" s="390"/>
      <c r="IH41" s="390"/>
      <c r="II41" s="390"/>
      <c r="IJ41" s="390"/>
      <c r="IK41" s="390"/>
      <c r="IL41" s="390"/>
      <c r="IM41" s="390"/>
      <c r="IN41" s="390"/>
      <c r="IO41" s="390"/>
      <c r="IP41" s="390"/>
      <c r="IQ41" s="390"/>
      <c r="IR41" s="390"/>
      <c r="IS41" s="390"/>
      <c r="IT41" s="390"/>
      <c r="IU41" s="390"/>
      <c r="IV41" s="390"/>
    </row>
    <row r="42" spans="1:256" ht="13.5" customHeight="1">
      <c r="A42" s="391" t="s">
        <v>3</v>
      </c>
      <c r="B42" s="392">
        <v>80130</v>
      </c>
      <c r="C42" s="391" t="s">
        <v>166</v>
      </c>
      <c r="D42" s="391" t="s">
        <v>2</v>
      </c>
      <c r="E42" s="354">
        <f>SUM(E43:E45)</f>
        <v>9112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  <c r="IV42" s="139"/>
    </row>
    <row r="43" spans="1:256" ht="13.5" customHeight="1">
      <c r="A43" s="139" t="s">
        <v>5</v>
      </c>
      <c r="B43" s="389">
        <v>4300</v>
      </c>
      <c r="C43" s="379" t="s">
        <v>7</v>
      </c>
      <c r="D43" s="379" t="s">
        <v>2</v>
      </c>
      <c r="E43" s="393">
        <f>3000+4554+500</f>
        <v>8054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  <c r="GE43" s="139"/>
      <c r="GF43" s="139"/>
      <c r="GG43" s="139"/>
      <c r="GH43" s="139"/>
      <c r="GI43" s="139"/>
      <c r="GJ43" s="139"/>
      <c r="GK43" s="139"/>
      <c r="GL43" s="139"/>
      <c r="GM43" s="139"/>
      <c r="GN43" s="139"/>
      <c r="GO43" s="139"/>
      <c r="GP43" s="139"/>
      <c r="GQ43" s="139"/>
      <c r="GR43" s="139"/>
      <c r="GS43" s="139"/>
      <c r="GT43" s="139"/>
      <c r="GU43" s="139"/>
      <c r="GV43" s="139"/>
      <c r="GW43" s="139"/>
      <c r="GX43" s="139"/>
      <c r="GY43" s="139"/>
      <c r="GZ43" s="139"/>
      <c r="HA43" s="139"/>
      <c r="HB43" s="139"/>
      <c r="HC43" s="139"/>
      <c r="HD43" s="139"/>
      <c r="HE43" s="139"/>
      <c r="HF43" s="139"/>
      <c r="HG43" s="139"/>
      <c r="HH43" s="139"/>
      <c r="HI43" s="139"/>
      <c r="HJ43" s="139"/>
      <c r="HK43" s="139"/>
      <c r="HL43" s="139"/>
      <c r="HM43" s="139"/>
      <c r="HN43" s="139"/>
      <c r="HO43" s="139"/>
      <c r="HP43" s="139"/>
      <c r="HQ43" s="139"/>
      <c r="HR43" s="139"/>
      <c r="HS43" s="139"/>
      <c r="HT43" s="139"/>
      <c r="HU43" s="139"/>
      <c r="HV43" s="139"/>
      <c r="HW43" s="139"/>
      <c r="HX43" s="139"/>
      <c r="HY43" s="139"/>
      <c r="HZ43" s="139"/>
      <c r="IA43" s="139"/>
      <c r="IB43" s="139"/>
      <c r="IC43" s="139"/>
      <c r="ID43" s="139"/>
      <c r="IE43" s="139"/>
      <c r="IF43" s="139"/>
      <c r="IG43" s="139"/>
      <c r="IH43" s="139"/>
      <c r="II43" s="139"/>
      <c r="IJ43" s="139"/>
      <c r="IK43" s="139"/>
      <c r="IL43" s="139"/>
      <c r="IM43" s="139"/>
      <c r="IN43" s="139"/>
      <c r="IO43" s="139"/>
      <c r="IP43" s="139"/>
      <c r="IQ43" s="139"/>
      <c r="IR43" s="139"/>
      <c r="IS43" s="139"/>
      <c r="IT43" s="139"/>
      <c r="IU43" s="139"/>
      <c r="IV43" s="139"/>
    </row>
    <row r="44" spans="1:256" ht="13.5" customHeight="1">
      <c r="A44" s="139" t="s">
        <v>5</v>
      </c>
      <c r="B44" s="389">
        <v>4430</v>
      </c>
      <c r="C44" s="379" t="s">
        <v>212</v>
      </c>
      <c r="D44" s="379" t="s">
        <v>2</v>
      </c>
      <c r="E44" s="393">
        <v>600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  <c r="GE44" s="139"/>
      <c r="GF44" s="139"/>
      <c r="GG44" s="139"/>
      <c r="GH44" s="139"/>
      <c r="GI44" s="139"/>
      <c r="GJ44" s="139"/>
      <c r="GK44" s="139"/>
      <c r="GL44" s="139"/>
      <c r="GM44" s="139"/>
      <c r="GN44" s="139"/>
      <c r="GO44" s="139"/>
      <c r="GP44" s="139"/>
      <c r="GQ44" s="139"/>
      <c r="GR44" s="139"/>
      <c r="GS44" s="139"/>
      <c r="GT44" s="139"/>
      <c r="GU44" s="139"/>
      <c r="GV44" s="139"/>
      <c r="GW44" s="139"/>
      <c r="GX44" s="139"/>
      <c r="GY44" s="139"/>
      <c r="GZ44" s="139"/>
      <c r="HA44" s="139"/>
      <c r="HB44" s="139"/>
      <c r="HC44" s="139"/>
      <c r="HD44" s="139"/>
      <c r="HE44" s="139"/>
      <c r="HF44" s="139"/>
      <c r="HG44" s="139"/>
      <c r="HH44" s="139"/>
      <c r="HI44" s="139"/>
      <c r="HJ44" s="139"/>
      <c r="HK44" s="139"/>
      <c r="HL44" s="139"/>
      <c r="HM44" s="139"/>
      <c r="HN44" s="139"/>
      <c r="HO44" s="139"/>
      <c r="HP44" s="139"/>
      <c r="HQ44" s="139"/>
      <c r="HR44" s="139"/>
      <c r="HS44" s="139"/>
      <c r="HT44" s="139"/>
      <c r="HU44" s="139"/>
      <c r="HV44" s="139"/>
      <c r="HW44" s="139"/>
      <c r="HX44" s="139"/>
      <c r="HY44" s="139"/>
      <c r="HZ44" s="139"/>
      <c r="IA44" s="139"/>
      <c r="IB44" s="139"/>
      <c r="IC44" s="139"/>
      <c r="ID44" s="139"/>
      <c r="IE44" s="139"/>
      <c r="IF44" s="139"/>
      <c r="IG44" s="139"/>
      <c r="IH44" s="139"/>
      <c r="II44" s="139"/>
      <c r="IJ44" s="139"/>
      <c r="IK44" s="139"/>
      <c r="IL44" s="139"/>
      <c r="IM44" s="139"/>
      <c r="IN44" s="139"/>
      <c r="IO44" s="139"/>
      <c r="IP44" s="139"/>
      <c r="IQ44" s="139"/>
      <c r="IR44" s="139"/>
      <c r="IS44" s="139"/>
      <c r="IT44" s="139"/>
      <c r="IU44" s="139"/>
      <c r="IV44" s="139"/>
    </row>
    <row r="45" spans="1:256" ht="13.5" customHeight="1">
      <c r="A45" s="139" t="s">
        <v>5</v>
      </c>
      <c r="B45" s="389">
        <v>4530</v>
      </c>
      <c r="C45" s="378" t="s">
        <v>175</v>
      </c>
      <c r="D45" s="379" t="s">
        <v>2</v>
      </c>
      <c r="E45" s="393">
        <v>458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39"/>
      <c r="FW45" s="139"/>
      <c r="FX45" s="139"/>
      <c r="FY45" s="139"/>
      <c r="FZ45" s="139"/>
      <c r="GA45" s="139"/>
      <c r="GB45" s="139"/>
      <c r="GC45" s="139"/>
      <c r="GD45" s="139"/>
      <c r="GE45" s="139"/>
      <c r="GF45" s="139"/>
      <c r="GG45" s="139"/>
      <c r="GH45" s="139"/>
      <c r="GI45" s="139"/>
      <c r="GJ45" s="139"/>
      <c r="GK45" s="139"/>
      <c r="GL45" s="139"/>
      <c r="GM45" s="139"/>
      <c r="GN45" s="139"/>
      <c r="GO45" s="139"/>
      <c r="GP45" s="139"/>
      <c r="GQ45" s="139"/>
      <c r="GR45" s="139"/>
      <c r="GS45" s="139"/>
      <c r="GT45" s="139"/>
      <c r="GU45" s="139"/>
      <c r="GV45" s="139"/>
      <c r="GW45" s="139"/>
      <c r="GX45" s="139"/>
      <c r="GY45" s="139"/>
      <c r="GZ45" s="139"/>
      <c r="HA45" s="139"/>
      <c r="HB45" s="139"/>
      <c r="HC45" s="139"/>
      <c r="HD45" s="139"/>
      <c r="HE45" s="139"/>
      <c r="HF45" s="139"/>
      <c r="HG45" s="139"/>
      <c r="HH45" s="139"/>
      <c r="HI45" s="139"/>
      <c r="HJ45" s="139"/>
      <c r="HK45" s="139"/>
      <c r="HL45" s="139"/>
      <c r="HM45" s="139"/>
      <c r="HN45" s="139"/>
      <c r="HO45" s="139"/>
      <c r="HP45" s="139"/>
      <c r="HQ45" s="139"/>
      <c r="HR45" s="139"/>
      <c r="HS45" s="139"/>
      <c r="HT45" s="139"/>
      <c r="HU45" s="139"/>
      <c r="HV45" s="139"/>
      <c r="HW45" s="139"/>
      <c r="HX45" s="139"/>
      <c r="HY45" s="139"/>
      <c r="HZ45" s="139"/>
      <c r="IA45" s="139"/>
      <c r="IB45" s="139"/>
      <c r="IC45" s="139"/>
      <c r="ID45" s="139"/>
      <c r="IE45" s="139"/>
      <c r="IF45" s="139"/>
      <c r="IG45" s="139"/>
      <c r="IH45" s="139"/>
      <c r="II45" s="139"/>
      <c r="IJ45" s="139"/>
      <c r="IK45" s="139"/>
      <c r="IL45" s="139"/>
      <c r="IM45" s="139"/>
      <c r="IN45" s="139"/>
      <c r="IO45" s="139"/>
      <c r="IP45" s="139"/>
      <c r="IQ45" s="139"/>
      <c r="IR45" s="139"/>
      <c r="IS45" s="139"/>
      <c r="IT45" s="139"/>
      <c r="IU45" s="139"/>
      <c r="IV45" s="139"/>
    </row>
    <row r="46" spans="1:256" ht="13.5" customHeight="1">
      <c r="A46" s="139"/>
      <c r="B46" s="389"/>
      <c r="C46" s="378"/>
      <c r="D46" s="139"/>
      <c r="E46" s="393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39"/>
      <c r="FK46" s="139"/>
      <c r="FL46" s="139"/>
      <c r="FM46" s="139"/>
      <c r="FN46" s="139"/>
      <c r="FO46" s="139"/>
      <c r="FP46" s="139"/>
      <c r="FQ46" s="139"/>
      <c r="FR46" s="139"/>
      <c r="FS46" s="139"/>
      <c r="FT46" s="139"/>
      <c r="FU46" s="139"/>
      <c r="FV46" s="139"/>
      <c r="FW46" s="139"/>
      <c r="FX46" s="139"/>
      <c r="FY46" s="139"/>
      <c r="FZ46" s="139"/>
      <c r="GA46" s="139"/>
      <c r="GB46" s="139"/>
      <c r="GC46" s="139"/>
      <c r="GD46" s="139"/>
      <c r="GE46" s="139"/>
      <c r="GF46" s="139"/>
      <c r="GG46" s="139"/>
      <c r="GH46" s="139"/>
      <c r="GI46" s="139"/>
      <c r="GJ46" s="139"/>
      <c r="GK46" s="139"/>
      <c r="GL46" s="139"/>
      <c r="GM46" s="139"/>
      <c r="GN46" s="139"/>
      <c r="GO46" s="139"/>
      <c r="GP46" s="139"/>
      <c r="GQ46" s="139"/>
      <c r="GR46" s="139"/>
      <c r="GS46" s="139"/>
      <c r="GT46" s="139"/>
      <c r="GU46" s="139"/>
      <c r="GV46" s="139"/>
      <c r="GW46" s="139"/>
      <c r="GX46" s="139"/>
      <c r="GY46" s="139"/>
      <c r="GZ46" s="139"/>
      <c r="HA46" s="139"/>
      <c r="HB46" s="139"/>
      <c r="HC46" s="139"/>
      <c r="HD46" s="139"/>
      <c r="HE46" s="139"/>
      <c r="HF46" s="139"/>
      <c r="HG46" s="139"/>
      <c r="HH46" s="139"/>
      <c r="HI46" s="139"/>
      <c r="HJ46" s="139"/>
      <c r="HK46" s="139"/>
      <c r="HL46" s="139"/>
      <c r="HM46" s="139"/>
      <c r="HN46" s="139"/>
      <c r="HO46" s="139"/>
      <c r="HP46" s="139"/>
      <c r="HQ46" s="139"/>
      <c r="HR46" s="139"/>
      <c r="HS46" s="139"/>
      <c r="HT46" s="139"/>
      <c r="HU46" s="139"/>
      <c r="HV46" s="139"/>
      <c r="HW46" s="139"/>
      <c r="HX46" s="139"/>
      <c r="HY46" s="139"/>
      <c r="HZ46" s="139"/>
      <c r="IA46" s="139"/>
      <c r="IB46" s="139"/>
      <c r="IC46" s="139"/>
      <c r="ID46" s="139"/>
      <c r="IE46" s="139"/>
      <c r="IF46" s="139"/>
      <c r="IG46" s="139"/>
      <c r="IH46" s="139"/>
      <c r="II46" s="139"/>
      <c r="IJ46" s="139"/>
      <c r="IK46" s="139"/>
      <c r="IL46" s="139"/>
      <c r="IM46" s="139"/>
      <c r="IN46" s="139"/>
      <c r="IO46" s="139"/>
      <c r="IP46" s="139"/>
      <c r="IQ46" s="139"/>
      <c r="IR46" s="139"/>
      <c r="IS46" s="139"/>
      <c r="IT46" s="139"/>
      <c r="IU46" s="139"/>
      <c r="IV46" s="139"/>
    </row>
    <row r="47" spans="1:256" ht="13.5" customHeight="1">
      <c r="A47" s="375" t="s">
        <v>1</v>
      </c>
      <c r="B47" s="376">
        <v>854</v>
      </c>
      <c r="C47" s="350" t="s">
        <v>4</v>
      </c>
      <c r="D47" s="349" t="s">
        <v>2</v>
      </c>
      <c r="E47" s="351">
        <f>E48</f>
        <v>31751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39"/>
      <c r="FK47" s="139"/>
      <c r="FL47" s="139"/>
      <c r="FM47" s="139"/>
      <c r="FN47" s="139"/>
      <c r="FO47" s="139"/>
      <c r="FP47" s="139"/>
      <c r="FQ47" s="139"/>
      <c r="FR47" s="139"/>
      <c r="FS47" s="139"/>
      <c r="FT47" s="139"/>
      <c r="FU47" s="139"/>
      <c r="FV47" s="139"/>
      <c r="FW47" s="139"/>
      <c r="FX47" s="139"/>
      <c r="FY47" s="139"/>
      <c r="FZ47" s="139"/>
      <c r="GA47" s="139"/>
      <c r="GB47" s="139"/>
      <c r="GC47" s="139"/>
      <c r="GD47" s="139"/>
      <c r="GE47" s="139"/>
      <c r="GF47" s="139"/>
      <c r="GG47" s="139"/>
      <c r="GH47" s="139"/>
      <c r="GI47" s="139"/>
      <c r="GJ47" s="139"/>
      <c r="GK47" s="139"/>
      <c r="GL47" s="139"/>
      <c r="GM47" s="139"/>
      <c r="GN47" s="139"/>
      <c r="GO47" s="139"/>
      <c r="GP47" s="139"/>
      <c r="GQ47" s="139"/>
      <c r="GR47" s="139"/>
      <c r="GS47" s="139"/>
      <c r="GT47" s="139"/>
      <c r="GU47" s="139"/>
      <c r="GV47" s="139"/>
      <c r="GW47" s="139"/>
      <c r="GX47" s="139"/>
      <c r="GY47" s="139"/>
      <c r="GZ47" s="139"/>
      <c r="HA47" s="139"/>
      <c r="HB47" s="139"/>
      <c r="HC47" s="139"/>
      <c r="HD47" s="139"/>
      <c r="HE47" s="139"/>
      <c r="HF47" s="139"/>
      <c r="HG47" s="139"/>
      <c r="HH47" s="139"/>
      <c r="HI47" s="139"/>
      <c r="HJ47" s="139"/>
      <c r="HK47" s="139"/>
      <c r="HL47" s="139"/>
      <c r="HM47" s="139"/>
      <c r="HN47" s="139"/>
      <c r="HO47" s="139"/>
      <c r="HP47" s="139"/>
      <c r="HQ47" s="139"/>
      <c r="HR47" s="139"/>
      <c r="HS47" s="139"/>
      <c r="HT47" s="139"/>
      <c r="HU47" s="139"/>
      <c r="HV47" s="139"/>
      <c r="HW47" s="139"/>
      <c r="HX47" s="139"/>
      <c r="HY47" s="139"/>
      <c r="HZ47" s="139"/>
      <c r="IA47" s="139"/>
      <c r="IB47" s="139"/>
      <c r="IC47" s="139"/>
      <c r="ID47" s="139"/>
      <c r="IE47" s="139"/>
      <c r="IF47" s="139"/>
      <c r="IG47" s="139"/>
      <c r="IH47" s="139"/>
      <c r="II47" s="139"/>
      <c r="IJ47" s="139"/>
      <c r="IK47" s="139"/>
      <c r="IL47" s="139"/>
      <c r="IM47" s="139"/>
      <c r="IN47" s="139"/>
      <c r="IO47" s="139"/>
      <c r="IP47" s="139"/>
      <c r="IQ47" s="139"/>
      <c r="IR47" s="139"/>
      <c r="IS47" s="139"/>
      <c r="IT47" s="139"/>
      <c r="IU47" s="139"/>
      <c r="IV47" s="139"/>
    </row>
    <row r="48" spans="1:256" ht="13.5" customHeight="1">
      <c r="A48" s="352" t="s">
        <v>3</v>
      </c>
      <c r="B48" s="357">
        <v>85415</v>
      </c>
      <c r="C48" s="394" t="s">
        <v>215</v>
      </c>
      <c r="D48" s="395" t="s">
        <v>2</v>
      </c>
      <c r="E48" s="354">
        <f>SUM(E49:E49)</f>
        <v>31751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39"/>
      <c r="FK48" s="139"/>
      <c r="FL48" s="139"/>
      <c r="FM48" s="139"/>
      <c r="FN48" s="139"/>
      <c r="FO48" s="139"/>
      <c r="FP48" s="139"/>
      <c r="FQ48" s="139"/>
      <c r="FR48" s="139"/>
      <c r="FS48" s="139"/>
      <c r="FT48" s="139"/>
      <c r="FU48" s="139"/>
      <c r="FV48" s="139"/>
      <c r="FW48" s="139"/>
      <c r="FX48" s="139"/>
      <c r="FY48" s="139"/>
      <c r="FZ48" s="139"/>
      <c r="GA48" s="139"/>
      <c r="GB48" s="139"/>
      <c r="GC48" s="139"/>
      <c r="GD48" s="139"/>
      <c r="GE48" s="139"/>
      <c r="GF48" s="139"/>
      <c r="GG48" s="139"/>
      <c r="GH48" s="139"/>
      <c r="GI48" s="139"/>
      <c r="GJ48" s="139"/>
      <c r="GK48" s="139"/>
      <c r="GL48" s="139"/>
      <c r="GM48" s="139"/>
      <c r="GN48" s="139"/>
      <c r="GO48" s="139"/>
      <c r="GP48" s="139"/>
      <c r="GQ48" s="139"/>
      <c r="GR48" s="139"/>
      <c r="GS48" s="139"/>
      <c r="GT48" s="139"/>
      <c r="GU48" s="139"/>
      <c r="GV48" s="139"/>
      <c r="GW48" s="139"/>
      <c r="GX48" s="139"/>
      <c r="GY48" s="139"/>
      <c r="GZ48" s="139"/>
      <c r="HA48" s="139"/>
      <c r="HB48" s="139"/>
      <c r="HC48" s="139"/>
      <c r="HD48" s="139"/>
      <c r="HE48" s="139"/>
      <c r="HF48" s="139"/>
      <c r="HG48" s="139"/>
      <c r="HH48" s="139"/>
      <c r="HI48" s="139"/>
      <c r="HJ48" s="139"/>
      <c r="HK48" s="139"/>
      <c r="HL48" s="139"/>
      <c r="HM48" s="139"/>
      <c r="HN48" s="139"/>
      <c r="HO48" s="139"/>
      <c r="HP48" s="139"/>
      <c r="HQ48" s="139"/>
      <c r="HR48" s="139"/>
      <c r="HS48" s="139"/>
      <c r="HT48" s="139"/>
      <c r="HU48" s="139"/>
      <c r="HV48" s="139"/>
      <c r="HW48" s="139"/>
      <c r="HX48" s="139"/>
      <c r="HY48" s="139"/>
      <c r="HZ48" s="139"/>
      <c r="IA48" s="139"/>
      <c r="IB48" s="139"/>
      <c r="IC48" s="139"/>
      <c r="ID48" s="139"/>
      <c r="IE48" s="139"/>
      <c r="IF48" s="139"/>
      <c r="IG48" s="139"/>
      <c r="IH48" s="139"/>
      <c r="II48" s="139"/>
      <c r="IJ48" s="139"/>
      <c r="IK48" s="139"/>
      <c r="IL48" s="139"/>
      <c r="IM48" s="139"/>
      <c r="IN48" s="139"/>
      <c r="IO48" s="139"/>
      <c r="IP48" s="139"/>
      <c r="IQ48" s="139"/>
      <c r="IR48" s="139"/>
      <c r="IS48" s="139"/>
      <c r="IT48" s="139"/>
      <c r="IU48" s="139"/>
      <c r="IV48" s="139"/>
    </row>
    <row r="49" spans="1:256" ht="13.5" customHeight="1">
      <c r="A49" s="139" t="s">
        <v>5</v>
      </c>
      <c r="B49" s="389">
        <v>3240</v>
      </c>
      <c r="C49" s="379" t="s">
        <v>214</v>
      </c>
      <c r="D49" s="379" t="s">
        <v>2</v>
      </c>
      <c r="E49" s="393">
        <v>31751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  <c r="IT49" s="139"/>
      <c r="IU49" s="139"/>
      <c r="IV49" s="139"/>
    </row>
    <row r="50" spans="1:256" ht="13.5" customHeight="1">
      <c r="A50" s="139"/>
      <c r="B50" s="389"/>
      <c r="C50" s="379"/>
      <c r="D50" s="379"/>
      <c r="E50" s="355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  <c r="IT50" s="139"/>
      <c r="IU50" s="139"/>
      <c r="IV50" s="139"/>
    </row>
    <row r="51" spans="1:256" ht="16.5" customHeight="1">
      <c r="A51" s="370" t="s">
        <v>178</v>
      </c>
      <c r="B51" s="384"/>
      <c r="C51" s="385"/>
      <c r="D51" s="390"/>
      <c r="E51" s="387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  <c r="IR51" s="139"/>
      <c r="IS51" s="139"/>
      <c r="IT51" s="139"/>
      <c r="IU51" s="139"/>
      <c r="IV51" s="139"/>
    </row>
    <row r="52" spans="1:256" ht="13.5" customHeight="1">
      <c r="A52" s="370"/>
      <c r="B52" s="384"/>
      <c r="C52" s="385"/>
      <c r="D52" s="390"/>
      <c r="E52" s="387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  <c r="IT52" s="139"/>
      <c r="IU52" s="139"/>
      <c r="IV52" s="139"/>
    </row>
    <row r="53" spans="1:256" ht="13.5" customHeight="1">
      <c r="A53" s="349" t="s">
        <v>1</v>
      </c>
      <c r="B53" s="356">
        <v>801</v>
      </c>
      <c r="C53" s="350" t="s">
        <v>6</v>
      </c>
      <c r="D53" s="349" t="s">
        <v>2</v>
      </c>
      <c r="E53" s="351">
        <f>E54</f>
        <v>31751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  <c r="IT53" s="139"/>
      <c r="IU53" s="139"/>
      <c r="IV53" s="139"/>
    </row>
    <row r="54" spans="1:256" ht="13.5" customHeight="1">
      <c r="A54" s="391" t="s">
        <v>3</v>
      </c>
      <c r="B54" s="392">
        <v>80130</v>
      </c>
      <c r="C54" s="391" t="s">
        <v>166</v>
      </c>
      <c r="D54" s="391" t="s">
        <v>2</v>
      </c>
      <c r="E54" s="354">
        <f>SUM(E55:E55)</f>
        <v>31751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  <c r="IT54" s="139"/>
      <c r="IU54" s="139"/>
      <c r="IV54" s="139"/>
    </row>
    <row r="55" spans="1:256" ht="13.5" customHeight="1">
      <c r="A55" s="139" t="s">
        <v>5</v>
      </c>
      <c r="B55" s="389">
        <v>4240</v>
      </c>
      <c r="C55" s="379" t="s">
        <v>167</v>
      </c>
      <c r="D55" s="139" t="s">
        <v>2</v>
      </c>
      <c r="E55" s="355">
        <v>31751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39"/>
      <c r="HW55" s="139"/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  <c r="IR55" s="139"/>
      <c r="IS55" s="139"/>
      <c r="IT55" s="139"/>
      <c r="IU55" s="139"/>
      <c r="IV55" s="139"/>
    </row>
    <row r="56" spans="1:256" ht="13.5" customHeight="1">
      <c r="A56" s="139"/>
      <c r="B56" s="396"/>
      <c r="C56" s="378"/>
      <c r="D56" s="139"/>
      <c r="E56" s="355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  <c r="IT56" s="139"/>
      <c r="IU56" s="139"/>
      <c r="IV56" s="139"/>
    </row>
    <row r="57" spans="1:256" ht="13.5" customHeight="1">
      <c r="A57" s="349" t="s">
        <v>1</v>
      </c>
      <c r="B57" s="356">
        <v>851</v>
      </c>
      <c r="C57" s="350" t="s">
        <v>216</v>
      </c>
      <c r="D57" s="349" t="s">
        <v>2</v>
      </c>
      <c r="E57" s="351">
        <f>E58</f>
        <v>3490</v>
      </c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  <c r="IT57" s="139"/>
      <c r="IU57" s="139"/>
      <c r="IV57" s="139"/>
    </row>
    <row r="58" spans="1:256" ht="13.5" customHeight="1">
      <c r="A58" s="391" t="s">
        <v>3</v>
      </c>
      <c r="B58" s="392">
        <v>85195</v>
      </c>
      <c r="C58" s="391" t="s">
        <v>217</v>
      </c>
      <c r="D58" s="391" t="s">
        <v>2</v>
      </c>
      <c r="E58" s="354">
        <f>SUM(E59:E59)</f>
        <v>3490</v>
      </c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  <c r="IT58" s="139"/>
      <c r="IU58" s="139"/>
      <c r="IV58" s="139"/>
    </row>
    <row r="59" spans="1:256" ht="13.5" customHeight="1">
      <c r="A59" s="139" t="s">
        <v>5</v>
      </c>
      <c r="B59" s="389">
        <v>4210</v>
      </c>
      <c r="C59" s="378" t="s">
        <v>8</v>
      </c>
      <c r="D59" s="139" t="s">
        <v>2</v>
      </c>
      <c r="E59" s="355">
        <f>3490</f>
        <v>3490</v>
      </c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  <c r="IT59" s="139"/>
      <c r="IU59" s="139"/>
      <c r="IV59" s="139"/>
    </row>
    <row r="60" spans="1:256" ht="13.5" customHeight="1">
      <c r="A60" s="139"/>
      <c r="B60" s="396"/>
      <c r="C60" s="378"/>
      <c r="D60" s="139"/>
      <c r="E60" s="355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</row>
    <row r="61" spans="1:256" s="401" customFormat="1" ht="13.5" customHeight="1">
      <c r="A61" s="397" t="s">
        <v>1</v>
      </c>
      <c r="B61" s="398">
        <v>926</v>
      </c>
      <c r="C61" s="399" t="s">
        <v>219</v>
      </c>
      <c r="D61" s="397" t="s">
        <v>2</v>
      </c>
      <c r="E61" s="400">
        <f>E62</f>
        <v>500</v>
      </c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7"/>
      <c r="CH61" s="397"/>
      <c r="CI61" s="397"/>
      <c r="CJ61" s="397"/>
      <c r="CK61" s="397"/>
      <c r="CL61" s="397"/>
      <c r="CM61" s="397"/>
      <c r="CN61" s="397"/>
      <c r="CO61" s="397"/>
      <c r="CP61" s="397"/>
      <c r="CQ61" s="397"/>
      <c r="CR61" s="397"/>
      <c r="CS61" s="397"/>
      <c r="CT61" s="397"/>
      <c r="CU61" s="397"/>
      <c r="CV61" s="397"/>
      <c r="CW61" s="397"/>
      <c r="CX61" s="397"/>
      <c r="CY61" s="397"/>
      <c r="CZ61" s="397"/>
      <c r="DA61" s="397"/>
      <c r="DB61" s="397"/>
      <c r="DC61" s="397"/>
      <c r="DD61" s="397"/>
      <c r="DE61" s="397"/>
      <c r="DF61" s="397"/>
      <c r="DG61" s="397"/>
      <c r="DH61" s="397"/>
      <c r="DI61" s="397"/>
      <c r="DJ61" s="397"/>
      <c r="DK61" s="397"/>
      <c r="DL61" s="397"/>
      <c r="DM61" s="397"/>
      <c r="DN61" s="397"/>
      <c r="DO61" s="397"/>
      <c r="DP61" s="397"/>
      <c r="DQ61" s="397"/>
      <c r="DR61" s="397"/>
      <c r="DS61" s="397"/>
      <c r="DT61" s="397"/>
      <c r="DU61" s="397"/>
      <c r="DV61" s="397"/>
      <c r="DW61" s="397"/>
      <c r="DX61" s="397"/>
      <c r="DY61" s="397"/>
      <c r="DZ61" s="397"/>
      <c r="EA61" s="397"/>
      <c r="EB61" s="397"/>
      <c r="EC61" s="397"/>
      <c r="ED61" s="397"/>
      <c r="EE61" s="397"/>
      <c r="EF61" s="397"/>
      <c r="EG61" s="397"/>
      <c r="EH61" s="397"/>
      <c r="EI61" s="397"/>
      <c r="EJ61" s="397"/>
      <c r="EK61" s="397"/>
      <c r="EL61" s="397"/>
      <c r="EM61" s="397"/>
      <c r="EN61" s="397"/>
      <c r="EO61" s="397"/>
      <c r="EP61" s="397"/>
      <c r="EQ61" s="397"/>
      <c r="ER61" s="397"/>
      <c r="ES61" s="397"/>
      <c r="ET61" s="397"/>
      <c r="EU61" s="397"/>
      <c r="EV61" s="397"/>
      <c r="EW61" s="397"/>
      <c r="EX61" s="397"/>
      <c r="EY61" s="397"/>
      <c r="EZ61" s="397"/>
      <c r="FA61" s="397"/>
      <c r="FB61" s="397"/>
      <c r="FC61" s="397"/>
      <c r="FD61" s="397"/>
      <c r="FE61" s="397"/>
      <c r="FF61" s="397"/>
      <c r="FG61" s="397"/>
      <c r="FH61" s="397"/>
      <c r="FI61" s="397"/>
      <c r="FJ61" s="397"/>
      <c r="FK61" s="397"/>
      <c r="FL61" s="397"/>
      <c r="FM61" s="397"/>
      <c r="FN61" s="397"/>
      <c r="FO61" s="397"/>
      <c r="FP61" s="397"/>
      <c r="FQ61" s="397"/>
      <c r="FR61" s="397"/>
      <c r="FS61" s="397"/>
      <c r="FT61" s="397"/>
      <c r="FU61" s="397"/>
      <c r="FV61" s="397"/>
      <c r="FW61" s="397"/>
      <c r="FX61" s="397"/>
      <c r="FY61" s="397"/>
      <c r="FZ61" s="397"/>
      <c r="GA61" s="397"/>
      <c r="GB61" s="397"/>
      <c r="GC61" s="397"/>
      <c r="GD61" s="397"/>
      <c r="GE61" s="397"/>
      <c r="GF61" s="397"/>
      <c r="GG61" s="397"/>
      <c r="GH61" s="397"/>
      <c r="GI61" s="397"/>
      <c r="GJ61" s="397"/>
      <c r="GK61" s="397"/>
      <c r="GL61" s="397"/>
      <c r="GM61" s="397"/>
      <c r="GN61" s="397"/>
      <c r="GO61" s="397"/>
      <c r="GP61" s="397"/>
      <c r="GQ61" s="397"/>
      <c r="GR61" s="397"/>
      <c r="GS61" s="397"/>
      <c r="GT61" s="397"/>
      <c r="GU61" s="397"/>
      <c r="GV61" s="397"/>
      <c r="GW61" s="397"/>
      <c r="GX61" s="397"/>
      <c r="GY61" s="397"/>
      <c r="GZ61" s="397"/>
      <c r="HA61" s="397"/>
      <c r="HB61" s="397"/>
      <c r="HC61" s="397"/>
      <c r="HD61" s="397"/>
      <c r="HE61" s="397"/>
      <c r="HF61" s="397"/>
      <c r="HG61" s="397"/>
      <c r="HH61" s="397"/>
      <c r="HI61" s="397"/>
      <c r="HJ61" s="397"/>
      <c r="HK61" s="397"/>
      <c r="HL61" s="397"/>
      <c r="HM61" s="397"/>
      <c r="HN61" s="397"/>
      <c r="HO61" s="397"/>
      <c r="HP61" s="397"/>
      <c r="HQ61" s="397"/>
      <c r="HR61" s="397"/>
      <c r="HS61" s="397"/>
      <c r="HT61" s="397"/>
      <c r="HU61" s="397"/>
      <c r="HV61" s="397"/>
      <c r="HW61" s="397"/>
      <c r="HX61" s="397"/>
      <c r="HY61" s="397"/>
      <c r="HZ61" s="397"/>
      <c r="IA61" s="397"/>
      <c r="IB61" s="397"/>
      <c r="IC61" s="397"/>
      <c r="ID61" s="397"/>
      <c r="IE61" s="397"/>
      <c r="IF61" s="397"/>
      <c r="IG61" s="397"/>
      <c r="IH61" s="397"/>
      <c r="II61" s="397"/>
      <c r="IJ61" s="397"/>
      <c r="IK61" s="397"/>
      <c r="IL61" s="397"/>
      <c r="IM61" s="397"/>
      <c r="IN61" s="397"/>
      <c r="IO61" s="397"/>
      <c r="IP61" s="397"/>
      <c r="IQ61" s="397"/>
      <c r="IR61" s="397"/>
      <c r="IS61" s="397"/>
      <c r="IT61" s="397"/>
      <c r="IU61" s="397"/>
      <c r="IV61" s="397"/>
    </row>
    <row r="62" spans="1:256" s="406" customFormat="1" ht="13.5" customHeight="1">
      <c r="A62" s="402" t="s">
        <v>3</v>
      </c>
      <c r="B62" s="403">
        <v>92605</v>
      </c>
      <c r="C62" s="404" t="s">
        <v>220</v>
      </c>
      <c r="D62" s="402" t="s">
        <v>2</v>
      </c>
      <c r="E62" s="405">
        <f>E63</f>
        <v>500</v>
      </c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  <c r="AR62" s="402"/>
      <c r="AS62" s="402"/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2"/>
      <c r="BG62" s="402"/>
      <c r="BH62" s="402"/>
      <c r="BI62" s="402"/>
      <c r="BJ62" s="402"/>
      <c r="BK62" s="402"/>
      <c r="BL62" s="402"/>
      <c r="BM62" s="402"/>
      <c r="BN62" s="402"/>
      <c r="BO62" s="402"/>
      <c r="BP62" s="402"/>
      <c r="BQ62" s="402"/>
      <c r="BR62" s="402"/>
      <c r="BS62" s="402"/>
      <c r="BT62" s="402"/>
      <c r="BU62" s="402"/>
      <c r="BV62" s="402"/>
      <c r="BW62" s="402"/>
      <c r="BX62" s="402"/>
      <c r="BY62" s="402"/>
      <c r="BZ62" s="402"/>
      <c r="CA62" s="402"/>
      <c r="CB62" s="402"/>
      <c r="CC62" s="402"/>
      <c r="CD62" s="402"/>
      <c r="CE62" s="402"/>
      <c r="CF62" s="402"/>
      <c r="CG62" s="402"/>
      <c r="CH62" s="402"/>
      <c r="CI62" s="402"/>
      <c r="CJ62" s="402"/>
      <c r="CK62" s="402"/>
      <c r="CL62" s="402"/>
      <c r="CM62" s="402"/>
      <c r="CN62" s="402"/>
      <c r="CO62" s="402"/>
      <c r="CP62" s="402"/>
      <c r="CQ62" s="402"/>
      <c r="CR62" s="402"/>
      <c r="CS62" s="402"/>
      <c r="CT62" s="402"/>
      <c r="CU62" s="402"/>
      <c r="CV62" s="402"/>
      <c r="CW62" s="402"/>
      <c r="CX62" s="402"/>
      <c r="CY62" s="402"/>
      <c r="CZ62" s="402"/>
      <c r="DA62" s="402"/>
      <c r="DB62" s="402"/>
      <c r="DC62" s="402"/>
      <c r="DD62" s="402"/>
      <c r="DE62" s="402"/>
      <c r="DF62" s="402"/>
      <c r="DG62" s="402"/>
      <c r="DH62" s="402"/>
      <c r="DI62" s="402"/>
      <c r="DJ62" s="402"/>
      <c r="DK62" s="402"/>
      <c r="DL62" s="402"/>
      <c r="DM62" s="402"/>
      <c r="DN62" s="402"/>
      <c r="DO62" s="402"/>
      <c r="DP62" s="402"/>
      <c r="DQ62" s="402"/>
      <c r="DR62" s="402"/>
      <c r="DS62" s="402"/>
      <c r="DT62" s="402"/>
      <c r="DU62" s="402"/>
      <c r="DV62" s="402"/>
      <c r="DW62" s="402"/>
      <c r="DX62" s="402"/>
      <c r="DY62" s="402"/>
      <c r="DZ62" s="402"/>
      <c r="EA62" s="402"/>
      <c r="EB62" s="402"/>
      <c r="EC62" s="402"/>
      <c r="ED62" s="402"/>
      <c r="EE62" s="402"/>
      <c r="EF62" s="402"/>
      <c r="EG62" s="402"/>
      <c r="EH62" s="402"/>
      <c r="EI62" s="402"/>
      <c r="EJ62" s="402"/>
      <c r="EK62" s="402"/>
      <c r="EL62" s="402"/>
      <c r="EM62" s="402"/>
      <c r="EN62" s="402"/>
      <c r="EO62" s="402"/>
      <c r="EP62" s="402"/>
      <c r="EQ62" s="402"/>
      <c r="ER62" s="402"/>
      <c r="ES62" s="402"/>
      <c r="ET62" s="402"/>
      <c r="EU62" s="402"/>
      <c r="EV62" s="402"/>
      <c r="EW62" s="402"/>
      <c r="EX62" s="402"/>
      <c r="EY62" s="402"/>
      <c r="EZ62" s="402"/>
      <c r="FA62" s="402"/>
      <c r="FB62" s="402"/>
      <c r="FC62" s="402"/>
      <c r="FD62" s="402"/>
      <c r="FE62" s="402"/>
      <c r="FF62" s="402"/>
      <c r="FG62" s="402"/>
      <c r="FH62" s="402"/>
      <c r="FI62" s="402"/>
      <c r="FJ62" s="402"/>
      <c r="FK62" s="402"/>
      <c r="FL62" s="402"/>
      <c r="FM62" s="402"/>
      <c r="FN62" s="402"/>
      <c r="FO62" s="402"/>
      <c r="FP62" s="402"/>
      <c r="FQ62" s="402"/>
      <c r="FR62" s="402"/>
      <c r="FS62" s="402"/>
      <c r="FT62" s="402"/>
      <c r="FU62" s="402"/>
      <c r="FV62" s="402"/>
      <c r="FW62" s="402"/>
      <c r="FX62" s="402"/>
      <c r="FY62" s="402"/>
      <c r="FZ62" s="402"/>
      <c r="GA62" s="402"/>
      <c r="GB62" s="402"/>
      <c r="GC62" s="402"/>
      <c r="GD62" s="402"/>
      <c r="GE62" s="402"/>
      <c r="GF62" s="402"/>
      <c r="GG62" s="402"/>
      <c r="GH62" s="402"/>
      <c r="GI62" s="402"/>
      <c r="GJ62" s="402"/>
      <c r="GK62" s="402"/>
      <c r="GL62" s="402"/>
      <c r="GM62" s="402"/>
      <c r="GN62" s="402"/>
      <c r="GO62" s="402"/>
      <c r="GP62" s="402"/>
      <c r="GQ62" s="402"/>
      <c r="GR62" s="402"/>
      <c r="GS62" s="402"/>
      <c r="GT62" s="402"/>
      <c r="GU62" s="402"/>
      <c r="GV62" s="402"/>
      <c r="GW62" s="402"/>
      <c r="GX62" s="402"/>
      <c r="GY62" s="402"/>
      <c r="GZ62" s="402"/>
      <c r="HA62" s="402"/>
      <c r="HB62" s="402"/>
      <c r="HC62" s="402"/>
      <c r="HD62" s="402"/>
      <c r="HE62" s="402"/>
      <c r="HF62" s="402"/>
      <c r="HG62" s="402"/>
      <c r="HH62" s="402"/>
      <c r="HI62" s="402"/>
      <c r="HJ62" s="402"/>
      <c r="HK62" s="402"/>
      <c r="HL62" s="402"/>
      <c r="HM62" s="402"/>
      <c r="HN62" s="402"/>
      <c r="HO62" s="402"/>
      <c r="HP62" s="402"/>
      <c r="HQ62" s="402"/>
      <c r="HR62" s="402"/>
      <c r="HS62" s="402"/>
      <c r="HT62" s="402"/>
      <c r="HU62" s="402"/>
      <c r="HV62" s="402"/>
      <c r="HW62" s="402"/>
      <c r="HX62" s="402"/>
      <c r="HY62" s="402"/>
      <c r="HZ62" s="402"/>
      <c r="IA62" s="402"/>
      <c r="IB62" s="402"/>
      <c r="IC62" s="402"/>
      <c r="ID62" s="402"/>
      <c r="IE62" s="402"/>
      <c r="IF62" s="402"/>
      <c r="IG62" s="402"/>
      <c r="IH62" s="402"/>
      <c r="II62" s="402"/>
      <c r="IJ62" s="402"/>
      <c r="IK62" s="402"/>
      <c r="IL62" s="402"/>
      <c r="IM62" s="402"/>
      <c r="IN62" s="402"/>
      <c r="IO62" s="402"/>
      <c r="IP62" s="402"/>
      <c r="IQ62" s="402"/>
      <c r="IR62" s="402"/>
      <c r="IS62" s="402"/>
      <c r="IT62" s="402"/>
      <c r="IU62" s="402"/>
      <c r="IV62" s="402"/>
    </row>
    <row r="63" spans="1:256" ht="13.5" customHeight="1">
      <c r="A63" s="139" t="s">
        <v>5</v>
      </c>
      <c r="B63" s="389">
        <v>4300</v>
      </c>
      <c r="C63" s="379" t="s">
        <v>7</v>
      </c>
      <c r="D63" s="139" t="s">
        <v>2</v>
      </c>
      <c r="E63" s="355">
        <v>500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  <c r="IR63" s="139"/>
      <c r="IS63" s="139"/>
      <c r="IT63" s="139"/>
      <c r="IU63" s="139"/>
      <c r="IV63" s="139"/>
    </row>
    <row r="64" spans="1:256" ht="13.5" customHeight="1">
      <c r="A64" s="139"/>
      <c r="B64" s="396"/>
      <c r="C64" s="378"/>
      <c r="D64" s="139"/>
      <c r="E64" s="355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  <c r="IT64" s="139"/>
      <c r="IU64" s="139"/>
      <c r="IV64" s="139"/>
    </row>
    <row r="65" spans="1:256" ht="17.25" customHeight="1">
      <c r="A65" s="139"/>
      <c r="B65" s="139"/>
      <c r="C65" s="383" t="s">
        <v>16</v>
      </c>
      <c r="D65" s="139"/>
      <c r="E65" s="355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  <c r="IV65" s="139"/>
    </row>
    <row r="66" spans="1:256" ht="12.75" customHeight="1">
      <c r="A66" s="139"/>
      <c r="B66" s="139"/>
      <c r="C66" s="378"/>
      <c r="D66" s="139"/>
      <c r="E66" s="355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  <c r="HV66" s="139"/>
      <c r="HW66" s="139"/>
      <c r="HX66" s="139"/>
      <c r="HY66" s="139"/>
      <c r="HZ66" s="139"/>
      <c r="IA66" s="139"/>
      <c r="IB66" s="139"/>
      <c r="IC66" s="139"/>
      <c r="ID66" s="139"/>
      <c r="IE66" s="139"/>
      <c r="IF66" s="139"/>
      <c r="IG66" s="139"/>
      <c r="IH66" s="139"/>
      <c r="II66" s="139"/>
      <c r="IJ66" s="139"/>
      <c r="IK66" s="139"/>
      <c r="IL66" s="139"/>
      <c r="IM66" s="139"/>
      <c r="IN66" s="139"/>
      <c r="IO66" s="139"/>
      <c r="IP66" s="139"/>
      <c r="IQ66" s="139"/>
      <c r="IR66" s="139"/>
      <c r="IS66" s="139"/>
      <c r="IT66" s="139"/>
      <c r="IU66" s="139"/>
      <c r="IV66" s="139"/>
    </row>
    <row r="67" spans="1:256" ht="14.25" customHeight="1">
      <c r="A67" s="368" t="s">
        <v>213</v>
      </c>
      <c r="B67" s="139"/>
      <c r="C67" s="383"/>
      <c r="D67" s="139"/>
      <c r="E67" s="355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  <c r="HP67" s="139"/>
      <c r="HQ67" s="139"/>
      <c r="HR67" s="139"/>
      <c r="HS67" s="139"/>
      <c r="HT67" s="139"/>
      <c r="HU67" s="139"/>
      <c r="HV67" s="139"/>
      <c r="HW67" s="139"/>
      <c r="HX67" s="139"/>
      <c r="HY67" s="139"/>
      <c r="HZ67" s="139"/>
      <c r="IA67" s="139"/>
      <c r="IB67" s="139"/>
      <c r="IC67" s="139"/>
      <c r="ID67" s="139"/>
      <c r="IE67" s="139"/>
      <c r="IF67" s="139"/>
      <c r="IG67" s="139"/>
      <c r="IH67" s="139"/>
      <c r="II67" s="139"/>
      <c r="IJ67" s="139"/>
      <c r="IK67" s="139"/>
      <c r="IL67" s="139"/>
      <c r="IM67" s="139"/>
      <c r="IN67" s="139"/>
      <c r="IO67" s="139"/>
      <c r="IP67" s="139"/>
      <c r="IQ67" s="139"/>
      <c r="IR67" s="139"/>
      <c r="IS67" s="139"/>
      <c r="IT67" s="139"/>
      <c r="IU67" s="139"/>
      <c r="IV67" s="139"/>
    </row>
    <row r="68" spans="1:256" ht="12.75" customHeight="1">
      <c r="A68" s="139"/>
      <c r="B68" s="139"/>
      <c r="C68" s="383"/>
      <c r="D68" s="139"/>
      <c r="E68" s="355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  <c r="HN68" s="139"/>
      <c r="HO68" s="139"/>
      <c r="HP68" s="139"/>
      <c r="HQ68" s="139"/>
      <c r="HR68" s="139"/>
      <c r="HS68" s="139"/>
      <c r="HT68" s="139"/>
      <c r="HU68" s="139"/>
      <c r="HV68" s="139"/>
      <c r="HW68" s="139"/>
      <c r="HX68" s="139"/>
      <c r="HY68" s="139"/>
      <c r="HZ68" s="139"/>
      <c r="IA68" s="139"/>
      <c r="IB68" s="139"/>
      <c r="IC68" s="139"/>
      <c r="ID68" s="139"/>
      <c r="IE68" s="139"/>
      <c r="IF68" s="139"/>
      <c r="IG68" s="139"/>
      <c r="IH68" s="139"/>
      <c r="II68" s="139"/>
      <c r="IJ68" s="139"/>
      <c r="IK68" s="139"/>
      <c r="IL68" s="139"/>
      <c r="IM68" s="139"/>
      <c r="IN68" s="139"/>
      <c r="IO68" s="139"/>
      <c r="IP68" s="139"/>
      <c r="IQ68" s="139"/>
      <c r="IR68" s="139"/>
      <c r="IS68" s="139"/>
      <c r="IT68" s="139"/>
      <c r="IU68" s="139"/>
      <c r="IV68" s="139"/>
    </row>
    <row r="69" spans="1:256" ht="15" customHeight="1">
      <c r="A69" s="139"/>
      <c r="B69" s="139"/>
      <c r="C69" s="383" t="s">
        <v>18</v>
      </c>
      <c r="D69" s="139"/>
      <c r="E69" s="355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  <c r="GG69" s="139"/>
      <c r="GH69" s="139"/>
      <c r="GI69" s="139"/>
      <c r="GJ69" s="139"/>
      <c r="GK69" s="139"/>
      <c r="GL69" s="139"/>
      <c r="GM69" s="139"/>
      <c r="GN69" s="139"/>
      <c r="GO69" s="139"/>
      <c r="GP69" s="139"/>
      <c r="GQ69" s="139"/>
      <c r="GR69" s="139"/>
      <c r="GS69" s="139"/>
      <c r="GT69" s="139"/>
      <c r="GU69" s="139"/>
      <c r="GV69" s="139"/>
      <c r="GW69" s="139"/>
      <c r="GX69" s="139"/>
      <c r="GY69" s="139"/>
      <c r="GZ69" s="139"/>
      <c r="HA69" s="139"/>
      <c r="HB69" s="139"/>
      <c r="HC69" s="139"/>
      <c r="HD69" s="139"/>
      <c r="HE69" s="139"/>
      <c r="HF69" s="139"/>
      <c r="HG69" s="139"/>
      <c r="HH69" s="139"/>
      <c r="HI69" s="139"/>
      <c r="HJ69" s="139"/>
      <c r="HK69" s="139"/>
      <c r="HL69" s="139"/>
      <c r="HM69" s="139"/>
      <c r="HN69" s="139"/>
      <c r="HO69" s="139"/>
      <c r="HP69" s="139"/>
      <c r="HQ69" s="139"/>
      <c r="HR69" s="139"/>
      <c r="HS69" s="139"/>
      <c r="HT69" s="139"/>
      <c r="HU69" s="139"/>
      <c r="HV69" s="139"/>
      <c r="HW69" s="139"/>
      <c r="HX69" s="139"/>
      <c r="HY69" s="139"/>
      <c r="HZ69" s="139"/>
      <c r="IA69" s="139"/>
      <c r="IB69" s="139"/>
      <c r="IC69" s="139"/>
      <c r="ID69" s="139"/>
      <c r="IE69" s="139"/>
      <c r="IF69" s="139"/>
      <c r="IG69" s="139"/>
      <c r="IH69" s="139"/>
      <c r="II69" s="139"/>
      <c r="IJ69" s="139"/>
      <c r="IK69" s="139"/>
      <c r="IL69" s="139"/>
      <c r="IM69" s="139"/>
      <c r="IN69" s="139"/>
      <c r="IO69" s="139"/>
      <c r="IP69" s="139"/>
      <c r="IQ69" s="139"/>
      <c r="IR69" s="139"/>
      <c r="IS69" s="139"/>
      <c r="IT69" s="139"/>
      <c r="IU69" s="139"/>
      <c r="IV69" s="139"/>
    </row>
    <row r="70" spans="1:256" ht="12.75" customHeight="1">
      <c r="A70" s="139"/>
      <c r="B70" s="139"/>
      <c r="C70" s="378"/>
      <c r="D70" s="139"/>
      <c r="E70" s="355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  <c r="IT70" s="139"/>
      <c r="IU70" s="139"/>
      <c r="IV70" s="139"/>
    </row>
    <row r="71" spans="1:256" ht="14.25" customHeight="1">
      <c r="A71" s="139" t="s">
        <v>9</v>
      </c>
      <c r="B71" s="139"/>
      <c r="C71" s="139"/>
      <c r="D71" s="139"/>
      <c r="E71" s="407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  <c r="IT71" s="139"/>
      <c r="IU71" s="139"/>
      <c r="IV71" s="139"/>
    </row>
    <row r="72" spans="1:256" ht="10.5" customHeight="1">
      <c r="A72" s="139"/>
      <c r="B72" s="139"/>
      <c r="C72" s="139"/>
      <c r="D72" s="139"/>
      <c r="E72" s="407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  <c r="IT72" s="139"/>
      <c r="IU72" s="139"/>
      <c r="IV72" s="139"/>
    </row>
    <row r="73" spans="1:256" ht="13.5" customHeight="1">
      <c r="A73" s="139"/>
      <c r="B73" s="139"/>
      <c r="C73" s="139" t="s">
        <v>10</v>
      </c>
      <c r="D73" s="139"/>
      <c r="E73" s="408">
        <f>45679429+8726</f>
        <v>45688155</v>
      </c>
      <c r="F73" s="348"/>
      <c r="G73" s="314"/>
      <c r="H73" s="307"/>
      <c r="I73" s="307"/>
      <c r="J73" s="307"/>
      <c r="K73" s="307"/>
      <c r="L73" s="307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  <c r="IT73" s="139"/>
      <c r="IU73" s="139"/>
      <c r="IV73" s="139"/>
    </row>
    <row r="74" spans="1:256" ht="12.75" customHeight="1">
      <c r="A74" s="139"/>
      <c r="B74" s="139"/>
      <c r="C74" s="139" t="s">
        <v>11</v>
      </c>
      <c r="D74" s="139"/>
      <c r="E74" s="408">
        <f>7861607</f>
        <v>7861607</v>
      </c>
      <c r="F74" s="314"/>
      <c r="G74" s="314"/>
      <c r="H74" s="307"/>
      <c r="I74" s="307"/>
      <c r="J74" s="307"/>
      <c r="K74" s="307"/>
      <c r="L74" s="307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  <c r="IR74" s="139"/>
      <c r="IS74" s="139"/>
      <c r="IT74" s="139"/>
      <c r="IU74" s="139"/>
      <c r="IV74" s="139"/>
    </row>
    <row r="75" spans="1:256" ht="12.75" customHeight="1">
      <c r="A75" s="139"/>
      <c r="B75" s="139"/>
      <c r="C75" s="409" t="s">
        <v>12</v>
      </c>
      <c r="D75" s="349"/>
      <c r="E75" s="410">
        <f>E73+E74</f>
        <v>53549762</v>
      </c>
      <c r="F75" s="314"/>
      <c r="G75" s="314"/>
      <c r="H75" s="307"/>
      <c r="I75" s="307"/>
      <c r="J75" s="307"/>
      <c r="K75" s="308"/>
      <c r="L75" s="307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  <c r="IR75" s="139"/>
      <c r="IS75" s="139"/>
      <c r="IT75" s="139"/>
      <c r="IU75" s="139"/>
      <c r="IV75" s="139"/>
    </row>
    <row r="76" spans="1:256" ht="12.75" customHeight="1">
      <c r="A76" s="139"/>
      <c r="B76" s="139"/>
      <c r="C76" s="139" t="s">
        <v>13</v>
      </c>
      <c r="D76" s="139"/>
      <c r="E76" s="408">
        <f>51089973+8726</f>
        <v>51098699</v>
      </c>
      <c r="F76" s="348"/>
      <c r="G76" s="314"/>
      <c r="H76" s="307"/>
      <c r="I76" s="307"/>
      <c r="J76" s="307"/>
      <c r="K76" s="307"/>
      <c r="L76" s="307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39"/>
      <c r="HA76" s="139"/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  <c r="HN76" s="139"/>
      <c r="HO76" s="139"/>
      <c r="HP76" s="139"/>
      <c r="HQ76" s="139"/>
      <c r="HR76" s="139"/>
      <c r="HS76" s="139"/>
      <c r="HT76" s="139"/>
      <c r="HU76" s="139"/>
      <c r="HV76" s="139"/>
      <c r="HW76" s="139"/>
      <c r="HX76" s="139"/>
      <c r="HY76" s="139"/>
      <c r="HZ76" s="139"/>
      <c r="IA76" s="139"/>
      <c r="IB76" s="139"/>
      <c r="IC76" s="139"/>
      <c r="ID76" s="139"/>
      <c r="IE76" s="139"/>
      <c r="IF76" s="139"/>
      <c r="IG76" s="139"/>
      <c r="IH76" s="139"/>
      <c r="II76" s="139"/>
      <c r="IJ76" s="139"/>
      <c r="IK76" s="139"/>
      <c r="IL76" s="139"/>
      <c r="IM76" s="139"/>
      <c r="IN76" s="139"/>
      <c r="IO76" s="139"/>
      <c r="IP76" s="139"/>
      <c r="IQ76" s="139"/>
      <c r="IR76" s="139"/>
      <c r="IS76" s="139"/>
      <c r="IT76" s="139"/>
      <c r="IU76" s="139"/>
      <c r="IV76" s="139"/>
    </row>
    <row r="77" spans="1:256" ht="12.75" customHeight="1">
      <c r="A77" s="139"/>
      <c r="B77" s="139"/>
      <c r="C77" s="139" t="s">
        <v>14</v>
      </c>
      <c r="D77" s="139"/>
      <c r="E77" s="408">
        <f>2451063</f>
        <v>2451063</v>
      </c>
      <c r="F77" s="314"/>
      <c r="G77" s="314"/>
      <c r="H77" s="307"/>
      <c r="I77" s="307"/>
      <c r="J77" s="307"/>
      <c r="K77" s="307"/>
      <c r="L77" s="307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</row>
    <row r="78" spans="1:256" ht="12.75" customHeight="1">
      <c r="A78" s="139"/>
      <c r="B78" s="139"/>
      <c r="C78" s="409" t="s">
        <v>15</v>
      </c>
      <c r="D78" s="349"/>
      <c r="E78" s="410">
        <f>E77+E76</f>
        <v>53549762</v>
      </c>
      <c r="F78" s="314"/>
      <c r="G78" s="314"/>
      <c r="H78" s="307"/>
      <c r="I78" s="307"/>
      <c r="J78" s="307"/>
      <c r="K78" s="308"/>
      <c r="L78" s="307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</row>
    <row r="79" spans="1:256" ht="12.75" customHeight="1">
      <c r="A79" s="139"/>
      <c r="B79" s="139"/>
      <c r="C79" s="409"/>
      <c r="D79" s="349"/>
      <c r="E79" s="410"/>
      <c r="F79" s="179"/>
      <c r="G79" s="179"/>
      <c r="H79" s="138"/>
      <c r="I79" s="411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</row>
    <row r="80" spans="1:256" ht="16.5" customHeight="1">
      <c r="A80" s="139"/>
      <c r="B80" s="139"/>
      <c r="C80" s="383" t="s">
        <v>179</v>
      </c>
      <c r="D80" s="139"/>
      <c r="E80" s="408"/>
      <c r="F80" s="179"/>
      <c r="G80" s="17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</row>
    <row r="81" spans="1:256" ht="14.25" customHeight="1">
      <c r="A81" s="139"/>
      <c r="B81" s="139"/>
      <c r="C81" s="383"/>
      <c r="D81" s="139"/>
      <c r="E81" s="408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  <c r="IR81" s="139"/>
      <c r="IS81" s="139"/>
      <c r="IT81" s="139"/>
      <c r="IU81" s="139"/>
      <c r="IV81" s="139"/>
    </row>
    <row r="82" spans="1:256" ht="15.75" customHeight="1">
      <c r="A82" s="139" t="s">
        <v>17</v>
      </c>
      <c r="B82" s="139"/>
      <c r="C82" s="139"/>
      <c r="D82" s="139"/>
      <c r="E82" s="408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  <c r="IT82" s="139"/>
      <c r="IU82" s="139"/>
      <c r="IV82" s="139"/>
    </row>
    <row r="83" spans="1:256" ht="14.25" customHeight="1">
      <c r="A83" s="139"/>
      <c r="B83" s="139"/>
      <c r="C83" s="139"/>
      <c r="D83" s="139"/>
      <c r="E83" s="408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  <c r="IU83" s="139"/>
      <c r="IV83" s="139"/>
    </row>
    <row r="84" spans="1:256" ht="16.5" customHeight="1">
      <c r="A84" s="139"/>
      <c r="B84" s="139"/>
      <c r="C84" s="383" t="s">
        <v>180</v>
      </c>
      <c r="D84" s="139"/>
      <c r="E84" s="367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</row>
    <row r="85" spans="1:256" ht="14.25" customHeight="1">
      <c r="A85" s="139"/>
      <c r="B85" s="139"/>
      <c r="C85" s="369"/>
      <c r="D85" s="139"/>
      <c r="E85" s="367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  <c r="IT85" s="139"/>
      <c r="IU85" s="139"/>
      <c r="IV85" s="139"/>
    </row>
    <row r="86" spans="1:256" ht="15.75" customHeight="1">
      <c r="A86" s="139" t="s">
        <v>19</v>
      </c>
      <c r="B86" s="139"/>
      <c r="C86" s="139"/>
      <c r="D86" s="139"/>
      <c r="E86" s="367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  <c r="IU86" s="139"/>
      <c r="IV86" s="139"/>
    </row>
    <row r="87" spans="1:256" ht="12.75" customHeight="1">
      <c r="A87" s="139"/>
      <c r="B87" s="139"/>
      <c r="C87" s="139"/>
      <c r="D87" s="139"/>
      <c r="E87" s="367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</row>
    <row r="88" spans="1:256" ht="12.75" customHeight="1">
      <c r="A88" s="352" t="s">
        <v>20</v>
      </c>
      <c r="B88" s="139"/>
      <c r="C88" s="139"/>
      <c r="D88" s="139"/>
      <c r="E88" s="367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</row>
    <row r="89" spans="1:256" ht="12.75" customHeight="1">
      <c r="A89" s="352" t="s">
        <v>21</v>
      </c>
      <c r="B89" s="139"/>
      <c r="C89" s="139"/>
      <c r="D89" s="139"/>
      <c r="E89" s="367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</row>
    <row r="90" spans="6:256" ht="12.75" customHeight="1"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</row>
    <row r="91" spans="6:256" ht="12.75" customHeight="1"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E6" sqref="E6"/>
    </sheetView>
  </sheetViews>
  <sheetFormatPr defaultColWidth="9.140625" defaultRowHeight="12.75"/>
  <cols>
    <col min="1" max="1" width="3.8515625" style="315" customWidth="1"/>
    <col min="2" max="2" width="4.28125" style="315" customWidth="1"/>
    <col min="3" max="3" width="49.00390625" style="315" customWidth="1"/>
    <col min="4" max="4" width="10.7109375" style="316" customWidth="1"/>
    <col min="5" max="5" width="20.421875" style="320" customWidth="1"/>
    <col min="6" max="16384" width="8.8515625" style="315" customWidth="1"/>
  </cols>
  <sheetData>
    <row r="1" ht="12.75">
      <c r="E1" s="317" t="s">
        <v>182</v>
      </c>
    </row>
    <row r="2" ht="12.75">
      <c r="E2" s="318"/>
    </row>
    <row r="3" ht="12.75">
      <c r="E3" s="318" t="s">
        <v>207</v>
      </c>
    </row>
    <row r="4" ht="12.75">
      <c r="E4" s="318" t="s">
        <v>173</v>
      </c>
    </row>
    <row r="5" ht="12.75">
      <c r="E5" s="318" t="s">
        <v>211</v>
      </c>
    </row>
    <row r="6" ht="12.75">
      <c r="E6" s="318"/>
    </row>
    <row r="7" spans="3:5" ht="19.5">
      <c r="C7" s="419" t="s">
        <v>183</v>
      </c>
      <c r="D7" s="419"/>
      <c r="E7" s="419"/>
    </row>
    <row r="8" spans="3:5" ht="19.5">
      <c r="C8" s="419" t="s">
        <v>200</v>
      </c>
      <c r="D8" s="419"/>
      <c r="E8" s="419"/>
    </row>
    <row r="9" spans="3:5" ht="15.75">
      <c r="C9" s="319"/>
      <c r="D9" s="319"/>
      <c r="E9" s="319"/>
    </row>
    <row r="10" ht="13.5" thickBot="1"/>
    <row r="11" spans="1:5" ht="13.5" thickBot="1">
      <c r="A11" s="321" t="s">
        <v>184</v>
      </c>
      <c r="B11" s="322"/>
      <c r="C11" s="323" t="s">
        <v>185</v>
      </c>
      <c r="D11" s="324" t="s">
        <v>186</v>
      </c>
      <c r="E11" s="325" t="s">
        <v>187</v>
      </c>
    </row>
    <row r="12" spans="1:5" s="331" customFormat="1" ht="12.75">
      <c r="A12" s="326">
        <v>1</v>
      </c>
      <c r="B12" s="327"/>
      <c r="C12" s="328" t="s">
        <v>188</v>
      </c>
      <c r="D12" s="329"/>
      <c r="E12" s="330">
        <v>7874373</v>
      </c>
    </row>
    <row r="13" spans="1:5" s="331" customFormat="1" ht="12.75">
      <c r="A13" s="326"/>
      <c r="B13" s="344" t="s">
        <v>189</v>
      </c>
      <c r="C13" s="345" t="s">
        <v>201</v>
      </c>
      <c r="D13" s="329">
        <v>931</v>
      </c>
      <c r="E13" s="346">
        <v>4400000</v>
      </c>
    </row>
    <row r="14" spans="1:5" ht="12.75">
      <c r="A14" s="332"/>
      <c r="B14" s="333" t="s">
        <v>192</v>
      </c>
      <c r="C14" s="334" t="s">
        <v>190</v>
      </c>
      <c r="D14" s="335">
        <v>955</v>
      </c>
      <c r="E14" s="336">
        <v>2121397</v>
      </c>
    </row>
    <row r="15" spans="1:5" ht="12.75">
      <c r="A15" s="332"/>
      <c r="B15" s="333"/>
      <c r="C15" s="334" t="s">
        <v>191</v>
      </c>
      <c r="D15" s="335"/>
      <c r="E15" s="336"/>
    </row>
    <row r="16" spans="1:5" ht="12.75">
      <c r="A16" s="332"/>
      <c r="B16" s="333" t="s">
        <v>202</v>
      </c>
      <c r="C16" s="347" t="s">
        <v>203</v>
      </c>
      <c r="D16" s="335">
        <v>952</v>
      </c>
      <c r="E16" s="336">
        <v>1352976</v>
      </c>
    </row>
    <row r="17" spans="1:5" s="331" customFormat="1" ht="12.75">
      <c r="A17" s="326">
        <v>2</v>
      </c>
      <c r="B17" s="327"/>
      <c r="C17" s="328" t="s">
        <v>193</v>
      </c>
      <c r="D17" s="329"/>
      <c r="E17" s="330">
        <v>45587995</v>
      </c>
    </row>
    <row r="18" spans="1:5" ht="12.75">
      <c r="A18" s="332"/>
      <c r="B18" s="333"/>
      <c r="C18" s="334"/>
      <c r="D18" s="335"/>
      <c r="E18" s="336"/>
    </row>
    <row r="19" spans="1:5" ht="16.5" thickBot="1">
      <c r="A19" s="337">
        <v>3</v>
      </c>
      <c r="B19" s="338"/>
      <c r="C19" s="339" t="s">
        <v>194</v>
      </c>
      <c r="D19" s="340"/>
      <c r="E19" s="341">
        <f>E12+E17</f>
        <v>53462368</v>
      </c>
    </row>
    <row r="20" spans="1:5" ht="12.75">
      <c r="A20" s="332"/>
      <c r="B20" s="333"/>
      <c r="C20" s="334"/>
      <c r="D20" s="335"/>
      <c r="E20" s="336"/>
    </row>
    <row r="21" spans="1:5" s="331" customFormat="1" ht="12.75">
      <c r="A21" s="326">
        <v>4</v>
      </c>
      <c r="B21" s="327"/>
      <c r="C21" s="328" t="s">
        <v>195</v>
      </c>
      <c r="D21" s="329"/>
      <c r="E21" s="330">
        <f>E22+E23</f>
        <v>2451063</v>
      </c>
    </row>
    <row r="22" spans="1:5" ht="12.75">
      <c r="A22" s="332"/>
      <c r="B22" s="333" t="s">
        <v>196</v>
      </c>
      <c r="C22" s="334" t="s">
        <v>204</v>
      </c>
      <c r="D22" s="335">
        <v>992</v>
      </c>
      <c r="E22" s="336">
        <v>1751063</v>
      </c>
    </row>
    <row r="23" spans="1:5" ht="12.75">
      <c r="A23" s="332"/>
      <c r="B23" s="333" t="s">
        <v>197</v>
      </c>
      <c r="C23" s="334" t="s">
        <v>205</v>
      </c>
      <c r="D23" s="335">
        <v>982</v>
      </c>
      <c r="E23" s="336">
        <v>700000</v>
      </c>
    </row>
    <row r="24" spans="1:5" s="331" customFormat="1" ht="12.75">
      <c r="A24" s="326">
        <v>5</v>
      </c>
      <c r="B24" s="327"/>
      <c r="C24" s="328" t="s">
        <v>198</v>
      </c>
      <c r="D24" s="329"/>
      <c r="E24" s="330">
        <v>51011305</v>
      </c>
    </row>
    <row r="25" spans="1:5" ht="12.75">
      <c r="A25" s="332"/>
      <c r="B25" s="333"/>
      <c r="C25" s="334"/>
      <c r="D25" s="335"/>
      <c r="E25" s="336"/>
    </row>
    <row r="26" spans="1:5" ht="16.5" thickBot="1">
      <c r="A26" s="342"/>
      <c r="B26" s="338"/>
      <c r="C26" s="339" t="s">
        <v>199</v>
      </c>
      <c r="D26" s="343"/>
      <c r="E26" s="341">
        <f>E21+E24</f>
        <v>53462368</v>
      </c>
    </row>
  </sheetData>
  <mergeCells count="2">
    <mergeCell ref="C7:E7"/>
    <mergeCell ref="C8:E8"/>
  </mergeCells>
  <printOptions/>
  <pageMargins left="0.65" right="0.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4"/>
  <sheetViews>
    <sheetView zoomScale="90" zoomScaleNormal="90" workbookViewId="0" topLeftCell="A59">
      <selection activeCell="M76" sqref="M76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140625" style="0" customWidth="1"/>
    <col min="19" max="19" width="9.421875" style="0" customWidth="1"/>
    <col min="20" max="20" width="0.2890625" style="0" customWidth="1"/>
  </cols>
  <sheetData>
    <row r="1" spans="1:20" ht="16.5" customHeight="1">
      <c r="A1" s="6"/>
      <c r="B1" s="7"/>
      <c r="C1" s="8"/>
      <c r="D1" s="6"/>
      <c r="E1" s="6"/>
      <c r="F1" s="8"/>
      <c r="G1" s="8"/>
      <c r="H1" s="9" t="s">
        <v>22</v>
      </c>
      <c r="I1" s="8"/>
      <c r="J1" s="8"/>
      <c r="K1" s="8"/>
      <c r="L1" s="10"/>
      <c r="M1" s="6"/>
      <c r="N1" s="6"/>
      <c r="O1" s="8"/>
      <c r="P1" s="8"/>
      <c r="Q1" s="8"/>
      <c r="R1" s="8"/>
      <c r="S1" s="11"/>
      <c r="T1" s="6"/>
    </row>
    <row r="2" spans="1:20" ht="15.75">
      <c r="A2" s="1"/>
      <c r="B2" s="12"/>
      <c r="C2" s="5"/>
      <c r="D2" s="13"/>
      <c r="E2" s="14"/>
      <c r="F2" s="14"/>
      <c r="G2" s="14"/>
      <c r="H2" s="140" t="s">
        <v>209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4"/>
      <c r="T2" s="1"/>
    </row>
    <row r="3" spans="1:20" ht="13.5" customHeight="1" thickBot="1">
      <c r="A3" s="15"/>
      <c r="B3" s="16"/>
      <c r="C3" s="272"/>
      <c r="D3" s="272"/>
      <c r="E3" s="272"/>
      <c r="F3" s="272"/>
      <c r="G3" s="272"/>
      <c r="H3" s="272"/>
      <c r="I3" s="272"/>
      <c r="J3" s="272"/>
      <c r="K3" s="273"/>
      <c r="L3" s="274"/>
      <c r="M3" s="275"/>
      <c r="N3" s="275"/>
      <c r="O3" s="273"/>
      <c r="P3" s="273"/>
      <c r="Q3" s="272"/>
      <c r="R3" s="276"/>
      <c r="S3" s="18"/>
      <c r="T3" s="17"/>
    </row>
    <row r="4" spans="1:20" ht="11.25" customHeight="1" thickBot="1">
      <c r="A4" s="19"/>
      <c r="B4" s="20"/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2" t="s">
        <v>32</v>
      </c>
      <c r="M4" s="21" t="s">
        <v>33</v>
      </c>
      <c r="N4" s="23" t="s">
        <v>34</v>
      </c>
      <c r="O4" s="21" t="s">
        <v>35</v>
      </c>
      <c r="P4" s="21" t="s">
        <v>36</v>
      </c>
      <c r="Q4" s="226" t="s">
        <v>37</v>
      </c>
      <c r="R4" s="231" t="s">
        <v>38</v>
      </c>
      <c r="S4" s="228" t="s">
        <v>39</v>
      </c>
      <c r="T4" s="5"/>
    </row>
    <row r="5" spans="1:20" ht="13.5" customHeight="1" thickBot="1">
      <c r="A5" s="24" t="s">
        <v>40</v>
      </c>
      <c r="B5" s="25" t="s">
        <v>41</v>
      </c>
      <c r="C5" s="269" t="s">
        <v>42</v>
      </c>
      <c r="D5" s="26" t="s">
        <v>43</v>
      </c>
      <c r="E5" s="27" t="s">
        <v>44</v>
      </c>
      <c r="F5" s="26" t="s">
        <v>45</v>
      </c>
      <c r="G5" s="26" t="s">
        <v>46</v>
      </c>
      <c r="H5" s="26" t="s">
        <v>47</v>
      </c>
      <c r="I5" s="26" t="s">
        <v>48</v>
      </c>
      <c r="J5" s="26" t="s">
        <v>49</v>
      </c>
      <c r="K5" s="26" t="s">
        <v>50</v>
      </c>
      <c r="L5" s="28" t="s">
        <v>51</v>
      </c>
      <c r="M5" s="29" t="s">
        <v>52</v>
      </c>
      <c r="N5" s="30" t="s">
        <v>53</v>
      </c>
      <c r="O5" s="26" t="s">
        <v>54</v>
      </c>
      <c r="P5" s="29" t="s">
        <v>55</v>
      </c>
      <c r="Q5" s="227" t="s">
        <v>56</v>
      </c>
      <c r="R5" s="232" t="s">
        <v>57</v>
      </c>
      <c r="S5" s="229"/>
      <c r="T5" s="5"/>
    </row>
    <row r="6" spans="1:20" ht="13.5" customHeight="1" thickBot="1">
      <c r="A6" s="31"/>
      <c r="B6" s="32"/>
      <c r="C6" s="32" t="s">
        <v>58</v>
      </c>
      <c r="D6" s="32" t="s">
        <v>59</v>
      </c>
      <c r="E6" s="32" t="s">
        <v>60</v>
      </c>
      <c r="F6" s="32" t="s">
        <v>61</v>
      </c>
      <c r="G6" s="32" t="s">
        <v>62</v>
      </c>
      <c r="H6" s="32" t="s">
        <v>63</v>
      </c>
      <c r="I6" s="32" t="s">
        <v>64</v>
      </c>
      <c r="J6" s="32" t="s">
        <v>65</v>
      </c>
      <c r="K6" s="32" t="s">
        <v>66</v>
      </c>
      <c r="L6" s="32" t="s">
        <v>67</v>
      </c>
      <c r="M6" s="32" t="s">
        <v>68</v>
      </c>
      <c r="N6" s="32" t="s">
        <v>69</v>
      </c>
      <c r="O6" s="32" t="s">
        <v>70</v>
      </c>
      <c r="P6" s="32" t="s">
        <v>71</v>
      </c>
      <c r="Q6" s="32" t="s">
        <v>72</v>
      </c>
      <c r="R6" s="230" t="s">
        <v>73</v>
      </c>
      <c r="S6" s="33" t="s">
        <v>74</v>
      </c>
      <c r="T6" s="34"/>
    </row>
    <row r="7" spans="1:20" ht="12" customHeight="1">
      <c r="A7" s="35">
        <v>80102</v>
      </c>
      <c r="B7" s="36">
        <v>3020</v>
      </c>
      <c r="C7" s="37"/>
      <c r="D7" s="38"/>
      <c r="E7" s="174"/>
      <c r="F7" s="174"/>
      <c r="G7" s="174"/>
      <c r="H7" s="174"/>
      <c r="I7" s="39"/>
      <c r="J7" s="39"/>
      <c r="K7" s="39"/>
      <c r="L7" s="39"/>
      <c r="M7" s="40"/>
      <c r="N7" s="41"/>
      <c r="O7" s="41"/>
      <c r="P7" s="41"/>
      <c r="Q7" s="41"/>
      <c r="R7" s="41"/>
      <c r="S7" s="42">
        <f aca="true" t="shared" si="0" ref="S7:S32">R7+Q7+P7+O7+N7+M7+L7+K7+J7+I7+H7+G7+F7+E7+D7+C7</f>
        <v>0</v>
      </c>
      <c r="T7" s="1"/>
    </row>
    <row r="8" spans="1:20" ht="12" customHeight="1">
      <c r="A8" s="43"/>
      <c r="B8" s="36">
        <v>4010</v>
      </c>
      <c r="C8" s="44"/>
      <c r="D8" s="38"/>
      <c r="E8" s="175"/>
      <c r="F8" s="175"/>
      <c r="G8" s="175"/>
      <c r="H8" s="175"/>
      <c r="I8" s="38"/>
      <c r="J8" s="38"/>
      <c r="K8" s="38"/>
      <c r="L8" s="38"/>
      <c r="M8" s="41"/>
      <c r="N8" s="41"/>
      <c r="O8" s="41"/>
      <c r="P8" s="41"/>
      <c r="Q8" s="41"/>
      <c r="R8" s="41"/>
      <c r="S8" s="45">
        <f t="shared" si="0"/>
        <v>0</v>
      </c>
      <c r="T8" s="1"/>
    </row>
    <row r="9" spans="1:20" ht="12" customHeight="1">
      <c r="A9" s="46"/>
      <c r="B9" s="47">
        <v>4040</v>
      </c>
      <c r="C9" s="37"/>
      <c r="D9" s="39"/>
      <c r="E9" s="271"/>
      <c r="F9" s="174"/>
      <c r="G9" s="174"/>
      <c r="H9" s="174"/>
      <c r="I9" s="39"/>
      <c r="J9" s="39"/>
      <c r="K9" s="39"/>
      <c r="L9" s="39"/>
      <c r="M9" s="40"/>
      <c r="N9" s="41"/>
      <c r="O9" s="41"/>
      <c r="P9" s="41"/>
      <c r="Q9" s="41"/>
      <c r="R9" s="41"/>
      <c r="S9" s="45">
        <f t="shared" si="0"/>
        <v>0</v>
      </c>
      <c r="T9" s="1"/>
    </row>
    <row r="10" spans="1:20" ht="12" customHeight="1">
      <c r="A10" s="46"/>
      <c r="B10" s="47">
        <v>4110</v>
      </c>
      <c r="C10" s="37"/>
      <c r="D10" s="287"/>
      <c r="E10" s="284"/>
      <c r="F10" s="293"/>
      <c r="G10" s="174"/>
      <c r="H10" s="174"/>
      <c r="I10" s="39"/>
      <c r="J10" s="39"/>
      <c r="K10" s="39"/>
      <c r="L10" s="39"/>
      <c r="M10" s="40"/>
      <c r="N10" s="41"/>
      <c r="O10" s="41"/>
      <c r="P10" s="41"/>
      <c r="Q10" s="41"/>
      <c r="R10" s="41"/>
      <c r="S10" s="45">
        <f t="shared" si="0"/>
        <v>0</v>
      </c>
      <c r="T10" s="1"/>
    </row>
    <row r="11" spans="1:20" ht="12" customHeight="1">
      <c r="A11" s="46" t="s">
        <v>75</v>
      </c>
      <c r="B11" s="48">
        <v>4120</v>
      </c>
      <c r="C11" s="49"/>
      <c r="D11" s="288"/>
      <c r="E11" s="284"/>
      <c r="F11" s="294"/>
      <c r="G11" s="176"/>
      <c r="H11" s="176"/>
      <c r="I11" s="50"/>
      <c r="J11" s="50"/>
      <c r="K11" s="50"/>
      <c r="L11" s="50"/>
      <c r="M11" s="51"/>
      <c r="N11" s="51"/>
      <c r="O11" s="40"/>
      <c r="P11" s="40"/>
      <c r="Q11" s="40"/>
      <c r="R11" s="52"/>
      <c r="S11" s="45">
        <f t="shared" si="0"/>
        <v>0</v>
      </c>
      <c r="T11" s="1"/>
    </row>
    <row r="12" spans="1:20" ht="12" customHeight="1">
      <c r="A12" s="46" t="s">
        <v>76</v>
      </c>
      <c r="B12" s="47">
        <v>4170</v>
      </c>
      <c r="C12" s="37"/>
      <c r="D12" s="39"/>
      <c r="E12" s="270"/>
      <c r="F12" s="174"/>
      <c r="G12" s="174"/>
      <c r="H12" s="174"/>
      <c r="I12" s="39"/>
      <c r="J12" s="39"/>
      <c r="K12" s="39"/>
      <c r="L12" s="39"/>
      <c r="M12" s="40"/>
      <c r="N12" s="39"/>
      <c r="O12" s="41"/>
      <c r="P12" s="41"/>
      <c r="Q12" s="41"/>
      <c r="R12" s="41"/>
      <c r="S12" s="45">
        <f t="shared" si="0"/>
        <v>0</v>
      </c>
      <c r="T12" s="1"/>
    </row>
    <row r="13" spans="1:20" ht="12" customHeight="1">
      <c r="A13" s="46" t="s">
        <v>77</v>
      </c>
      <c r="B13" s="47">
        <v>4210</v>
      </c>
      <c r="C13" s="37"/>
      <c r="D13" s="39"/>
      <c r="E13" s="174"/>
      <c r="F13" s="174"/>
      <c r="G13" s="174"/>
      <c r="H13" s="174"/>
      <c r="I13" s="39"/>
      <c r="J13" s="39"/>
      <c r="K13" s="39"/>
      <c r="L13" s="39"/>
      <c r="M13" s="40"/>
      <c r="N13" s="41"/>
      <c r="O13" s="41"/>
      <c r="P13" s="41"/>
      <c r="Q13" s="41"/>
      <c r="R13" s="41"/>
      <c r="S13" s="45">
        <f t="shared" si="0"/>
        <v>0</v>
      </c>
      <c r="T13" s="1"/>
    </row>
    <row r="14" spans="1:20" ht="12" customHeight="1">
      <c r="A14" s="46" t="s">
        <v>78</v>
      </c>
      <c r="B14" s="47">
        <v>4240</v>
      </c>
      <c r="C14" s="37"/>
      <c r="D14" s="39"/>
      <c r="E14" s="174"/>
      <c r="F14" s="174"/>
      <c r="G14" s="174"/>
      <c r="H14" s="174"/>
      <c r="I14" s="39"/>
      <c r="J14" s="39"/>
      <c r="K14" s="39"/>
      <c r="L14" s="39"/>
      <c r="M14" s="40"/>
      <c r="N14" s="41"/>
      <c r="O14" s="41"/>
      <c r="P14" s="41"/>
      <c r="Q14" s="41"/>
      <c r="R14" s="41"/>
      <c r="S14" s="45">
        <f t="shared" si="0"/>
        <v>0</v>
      </c>
      <c r="T14" s="1"/>
    </row>
    <row r="15" spans="1:20" ht="12" customHeight="1">
      <c r="A15" s="46"/>
      <c r="B15" s="47">
        <v>4260</v>
      </c>
      <c r="C15" s="37"/>
      <c r="D15" s="39"/>
      <c r="E15" s="174"/>
      <c r="F15" s="174"/>
      <c r="G15" s="271"/>
      <c r="H15" s="174"/>
      <c r="I15" s="39"/>
      <c r="J15" s="39"/>
      <c r="K15" s="39"/>
      <c r="L15" s="39"/>
      <c r="M15" s="40"/>
      <c r="N15" s="41"/>
      <c r="O15" s="41"/>
      <c r="P15" s="41"/>
      <c r="Q15" s="41"/>
      <c r="R15" s="41"/>
      <c r="S15" s="45">
        <f t="shared" si="0"/>
        <v>0</v>
      </c>
      <c r="T15" s="1"/>
    </row>
    <row r="16" spans="1:20" ht="12" customHeight="1">
      <c r="A16" s="46"/>
      <c r="B16" s="47">
        <v>4270</v>
      </c>
      <c r="C16" s="37"/>
      <c r="D16" s="39"/>
      <c r="E16" s="174"/>
      <c r="F16" s="286"/>
      <c r="G16" s="284"/>
      <c r="H16" s="293"/>
      <c r="I16" s="39"/>
      <c r="J16" s="39"/>
      <c r="K16" s="39"/>
      <c r="L16" s="39"/>
      <c r="M16" s="40"/>
      <c r="N16" s="41"/>
      <c r="O16" s="41"/>
      <c r="P16" s="41"/>
      <c r="Q16" s="41"/>
      <c r="R16" s="41"/>
      <c r="S16" s="45">
        <f t="shared" si="0"/>
        <v>0</v>
      </c>
      <c r="T16" s="1"/>
    </row>
    <row r="17" spans="1:20" ht="12" customHeight="1">
      <c r="A17" s="46"/>
      <c r="B17" s="47">
        <v>4300</v>
      </c>
      <c r="C17" s="37"/>
      <c r="D17" s="39"/>
      <c r="E17" s="174"/>
      <c r="F17" s="286"/>
      <c r="G17" s="284"/>
      <c r="H17" s="293"/>
      <c r="I17" s="39"/>
      <c r="J17" s="39"/>
      <c r="K17" s="39"/>
      <c r="L17" s="39"/>
      <c r="M17" s="40"/>
      <c r="N17" s="41"/>
      <c r="O17" s="41"/>
      <c r="P17" s="41"/>
      <c r="Q17" s="41"/>
      <c r="R17" s="41"/>
      <c r="S17" s="45">
        <f t="shared" si="0"/>
        <v>0</v>
      </c>
      <c r="T17" s="1"/>
    </row>
    <row r="18" spans="1:20" ht="12" customHeight="1" thickBot="1">
      <c r="A18" s="216"/>
      <c r="B18" s="217">
        <v>4430</v>
      </c>
      <c r="C18" s="218"/>
      <c r="D18" s="219"/>
      <c r="E18" s="271"/>
      <c r="F18" s="271"/>
      <c r="G18" s="180"/>
      <c r="H18" s="219"/>
      <c r="I18" s="219"/>
      <c r="J18" s="219"/>
      <c r="K18" s="219"/>
      <c r="L18" s="219"/>
      <c r="M18" s="220"/>
      <c r="N18" s="220"/>
      <c r="O18" s="220"/>
      <c r="P18" s="220"/>
      <c r="Q18" s="219"/>
      <c r="R18" s="221"/>
      <c r="S18" s="149">
        <f t="shared" si="0"/>
        <v>0</v>
      </c>
      <c r="T18" s="1"/>
    </row>
    <row r="19" spans="1:20" ht="12" customHeight="1" thickBot="1">
      <c r="A19" s="154" t="s">
        <v>79</v>
      </c>
      <c r="B19" s="155"/>
      <c r="C19" s="158">
        <f>SUM(C7:C18)</f>
        <v>0</v>
      </c>
      <c r="D19" s="158">
        <f>SUM(D7:D18)</f>
        <v>0</v>
      </c>
      <c r="E19" s="158">
        <f aca="true" t="shared" si="1" ref="E19:R19">SUM(E7:E18)</f>
        <v>0</v>
      </c>
      <c r="F19" s="158">
        <f t="shared" si="1"/>
        <v>0</v>
      </c>
      <c r="G19" s="158">
        <f t="shared" si="1"/>
        <v>0</v>
      </c>
      <c r="H19" s="158">
        <f t="shared" si="1"/>
        <v>0</v>
      </c>
      <c r="I19" s="158">
        <f t="shared" si="1"/>
        <v>0</v>
      </c>
      <c r="J19" s="158">
        <f t="shared" si="1"/>
        <v>0</v>
      </c>
      <c r="K19" s="158">
        <f t="shared" si="1"/>
        <v>0</v>
      </c>
      <c r="L19" s="158">
        <f t="shared" si="1"/>
        <v>0</v>
      </c>
      <c r="M19" s="158">
        <f t="shared" si="1"/>
        <v>0</v>
      </c>
      <c r="N19" s="158">
        <f t="shared" si="1"/>
        <v>0</v>
      </c>
      <c r="O19" s="158">
        <f t="shared" si="1"/>
        <v>0</v>
      </c>
      <c r="P19" s="158">
        <f t="shared" si="1"/>
        <v>0</v>
      </c>
      <c r="Q19" s="158">
        <f t="shared" si="1"/>
        <v>0</v>
      </c>
      <c r="R19" s="158">
        <f t="shared" si="1"/>
        <v>0</v>
      </c>
      <c r="S19" s="157">
        <f t="shared" si="0"/>
        <v>0</v>
      </c>
      <c r="T19" s="200"/>
    </row>
    <row r="20" spans="1:20" ht="12" customHeight="1">
      <c r="A20" s="203">
        <v>80111</v>
      </c>
      <c r="B20" s="204">
        <v>3020</v>
      </c>
      <c r="C20" s="208"/>
      <c r="D20" s="208"/>
      <c r="E20" s="270"/>
      <c r="F20" s="270"/>
      <c r="G20" s="180"/>
      <c r="H20" s="270"/>
      <c r="I20" s="208"/>
      <c r="J20" s="208"/>
      <c r="K20" s="208"/>
      <c r="L20" s="208"/>
      <c r="M20" s="206"/>
      <c r="N20" s="206"/>
      <c r="O20" s="206"/>
      <c r="P20" s="206"/>
      <c r="Q20" s="206"/>
      <c r="R20" s="206"/>
      <c r="S20" s="143">
        <f t="shared" si="0"/>
        <v>0</v>
      </c>
      <c r="T20" s="1"/>
    </row>
    <row r="21" spans="1:20" ht="12" customHeight="1">
      <c r="A21" s="66"/>
      <c r="B21" s="36">
        <v>4010</v>
      </c>
      <c r="C21" s="44"/>
      <c r="D21" s="44"/>
      <c r="E21" s="175"/>
      <c r="F21" s="285"/>
      <c r="G21" s="284"/>
      <c r="H21" s="295"/>
      <c r="I21" s="44"/>
      <c r="J21" s="38"/>
      <c r="K21" s="44"/>
      <c r="L21" s="44"/>
      <c r="M21" s="67"/>
      <c r="N21" s="67"/>
      <c r="O21" s="67"/>
      <c r="P21" s="67"/>
      <c r="Q21" s="67"/>
      <c r="R21" s="67"/>
      <c r="S21" s="45">
        <f t="shared" si="0"/>
        <v>0</v>
      </c>
      <c r="T21" s="1"/>
    </row>
    <row r="22" spans="1:20" ht="12" customHeight="1">
      <c r="A22" s="68"/>
      <c r="B22" s="36">
        <v>4040</v>
      </c>
      <c r="C22" s="44"/>
      <c r="D22" s="44"/>
      <c r="E22" s="282"/>
      <c r="F22" s="285"/>
      <c r="G22" s="284"/>
      <c r="H22" s="295"/>
      <c r="I22" s="44"/>
      <c r="J22" s="38"/>
      <c r="K22" s="44"/>
      <c r="L22" s="44"/>
      <c r="M22" s="67"/>
      <c r="N22" s="67"/>
      <c r="O22" s="67"/>
      <c r="P22" s="67"/>
      <c r="Q22" s="67"/>
      <c r="R22" s="67"/>
      <c r="S22" s="45">
        <f t="shared" si="0"/>
        <v>0</v>
      </c>
      <c r="T22" s="1"/>
    </row>
    <row r="23" spans="1:20" ht="12" customHeight="1">
      <c r="A23" s="46"/>
      <c r="B23" s="36">
        <v>4110</v>
      </c>
      <c r="C23" s="44"/>
      <c r="D23" s="283"/>
      <c r="E23" s="284"/>
      <c r="F23" s="295"/>
      <c r="G23" s="270"/>
      <c r="H23" s="175"/>
      <c r="I23" s="44"/>
      <c r="J23" s="38"/>
      <c r="K23" s="44"/>
      <c r="L23" s="44"/>
      <c r="M23" s="67"/>
      <c r="N23" s="67"/>
      <c r="O23" s="67"/>
      <c r="P23" s="67"/>
      <c r="Q23" s="67"/>
      <c r="R23" s="67"/>
      <c r="S23" s="45">
        <f t="shared" si="0"/>
        <v>0</v>
      </c>
      <c r="T23" s="1"/>
    </row>
    <row r="24" spans="1:20" ht="12" customHeight="1">
      <c r="A24" s="46"/>
      <c r="B24" s="36">
        <v>4120</v>
      </c>
      <c r="C24" s="44"/>
      <c r="D24" s="283"/>
      <c r="E24" s="284"/>
      <c r="F24" s="295"/>
      <c r="G24" s="175"/>
      <c r="H24" s="175"/>
      <c r="I24" s="44"/>
      <c r="J24" s="38"/>
      <c r="K24" s="44"/>
      <c r="L24" s="44"/>
      <c r="M24" s="67"/>
      <c r="N24" s="67"/>
      <c r="O24" s="67"/>
      <c r="P24" s="67"/>
      <c r="Q24" s="67"/>
      <c r="R24" s="67"/>
      <c r="S24" s="45">
        <f t="shared" si="0"/>
        <v>0</v>
      </c>
      <c r="T24" s="1"/>
    </row>
    <row r="25" spans="1:20" ht="12" customHeight="1">
      <c r="A25" s="46" t="s">
        <v>80</v>
      </c>
      <c r="B25" s="36">
        <v>4210</v>
      </c>
      <c r="C25" s="44"/>
      <c r="D25" s="44"/>
      <c r="E25" s="270"/>
      <c r="F25" s="175"/>
      <c r="G25" s="175"/>
      <c r="H25" s="175"/>
      <c r="I25" s="44"/>
      <c r="J25" s="38"/>
      <c r="K25" s="44"/>
      <c r="L25" s="44"/>
      <c r="M25" s="67"/>
      <c r="N25" s="67"/>
      <c r="O25" s="67"/>
      <c r="P25" s="67"/>
      <c r="Q25" s="67"/>
      <c r="R25" s="67"/>
      <c r="S25" s="45">
        <f t="shared" si="0"/>
        <v>0</v>
      </c>
      <c r="T25" s="1"/>
    </row>
    <row r="26" spans="1:20" ht="12" customHeight="1">
      <c r="A26" s="46" t="s">
        <v>81</v>
      </c>
      <c r="B26" s="36">
        <v>4240</v>
      </c>
      <c r="C26" s="44"/>
      <c r="D26" s="44"/>
      <c r="E26" s="175"/>
      <c r="F26" s="175"/>
      <c r="G26" s="175"/>
      <c r="H26" s="175"/>
      <c r="I26" s="44"/>
      <c r="J26" s="38"/>
      <c r="K26" s="44"/>
      <c r="L26" s="44"/>
      <c r="M26" s="67"/>
      <c r="N26" s="67"/>
      <c r="O26" s="67"/>
      <c r="P26" s="67"/>
      <c r="Q26" s="67"/>
      <c r="R26" s="67"/>
      <c r="S26" s="45">
        <f t="shared" si="0"/>
        <v>0</v>
      </c>
      <c r="T26" s="1"/>
    </row>
    <row r="27" spans="1:20" ht="12" customHeight="1">
      <c r="A27" s="46"/>
      <c r="B27" s="36">
        <v>4260</v>
      </c>
      <c r="C27" s="44"/>
      <c r="D27" s="44"/>
      <c r="E27" s="175"/>
      <c r="F27" s="175"/>
      <c r="G27" s="175"/>
      <c r="H27" s="175"/>
      <c r="I27" s="44"/>
      <c r="J27" s="38"/>
      <c r="K27" s="44"/>
      <c r="L27" s="44"/>
      <c r="M27" s="67"/>
      <c r="N27" s="67"/>
      <c r="O27" s="67"/>
      <c r="P27" s="67"/>
      <c r="Q27" s="67"/>
      <c r="R27" s="67"/>
      <c r="S27" s="45">
        <f t="shared" si="0"/>
        <v>0</v>
      </c>
      <c r="T27" s="1"/>
    </row>
    <row r="28" spans="1:20" ht="12" customHeight="1">
      <c r="A28" s="46"/>
      <c r="B28" s="36">
        <v>4270</v>
      </c>
      <c r="C28" s="44"/>
      <c r="D28" s="44"/>
      <c r="E28" s="175"/>
      <c r="F28" s="175"/>
      <c r="G28" s="175"/>
      <c r="H28" s="175"/>
      <c r="I28" s="44"/>
      <c r="J28" s="38"/>
      <c r="K28" s="44"/>
      <c r="L28" s="44"/>
      <c r="M28" s="67"/>
      <c r="N28" s="67"/>
      <c r="O28" s="67"/>
      <c r="P28" s="67"/>
      <c r="Q28" s="67"/>
      <c r="R28" s="67"/>
      <c r="S28" s="45">
        <f t="shared" si="0"/>
        <v>0</v>
      </c>
      <c r="T28" s="1"/>
    </row>
    <row r="29" spans="1:20" ht="12" customHeight="1">
      <c r="A29" s="46"/>
      <c r="B29" s="36">
        <v>4300</v>
      </c>
      <c r="C29" s="44"/>
      <c r="D29" s="44"/>
      <c r="E29" s="175"/>
      <c r="F29" s="175"/>
      <c r="G29" s="175"/>
      <c r="H29" s="175"/>
      <c r="I29" s="44"/>
      <c r="J29" s="38"/>
      <c r="K29" s="44"/>
      <c r="L29" s="44"/>
      <c r="M29" s="67"/>
      <c r="N29" s="67"/>
      <c r="O29" s="67"/>
      <c r="P29" s="67"/>
      <c r="Q29" s="67"/>
      <c r="R29" s="67"/>
      <c r="S29" s="45">
        <f t="shared" si="0"/>
        <v>0</v>
      </c>
      <c r="T29" s="1"/>
    </row>
    <row r="30" spans="1:20" ht="12" customHeight="1">
      <c r="A30" s="46"/>
      <c r="B30" s="36">
        <v>4410</v>
      </c>
      <c r="C30" s="44"/>
      <c r="D30" s="44"/>
      <c r="E30" s="38"/>
      <c r="F30" s="38"/>
      <c r="G30" s="38"/>
      <c r="H30" s="38"/>
      <c r="I30" s="44"/>
      <c r="J30" s="38"/>
      <c r="K30" s="44"/>
      <c r="L30" s="44"/>
      <c r="M30" s="67"/>
      <c r="N30" s="67"/>
      <c r="O30" s="67"/>
      <c r="P30" s="67"/>
      <c r="Q30" s="67"/>
      <c r="R30" s="67"/>
      <c r="S30" s="45">
        <f t="shared" si="0"/>
        <v>0</v>
      </c>
      <c r="T30" s="1"/>
    </row>
    <row r="31" spans="1:20" ht="12" customHeight="1" thickBot="1">
      <c r="A31" s="46"/>
      <c r="B31" s="36">
        <v>4440</v>
      </c>
      <c r="C31" s="44"/>
      <c r="D31" s="44"/>
      <c r="E31" s="38"/>
      <c r="F31" s="38"/>
      <c r="G31" s="38"/>
      <c r="H31" s="38"/>
      <c r="I31" s="44"/>
      <c r="J31" s="38"/>
      <c r="K31" s="44"/>
      <c r="L31" s="44"/>
      <c r="M31" s="67"/>
      <c r="N31" s="67"/>
      <c r="O31" s="67"/>
      <c r="P31" s="67"/>
      <c r="Q31" s="67"/>
      <c r="R31" s="67"/>
      <c r="S31" s="57">
        <f t="shared" si="0"/>
        <v>0</v>
      </c>
      <c r="T31" s="1"/>
    </row>
    <row r="32" spans="1:20" ht="12" customHeight="1" thickBot="1">
      <c r="A32" s="58" t="s">
        <v>82</v>
      </c>
      <c r="B32" s="59"/>
      <c r="C32" s="60">
        <f>SUM(C20:C31)</f>
        <v>0</v>
      </c>
      <c r="D32" s="60">
        <f>SUM(D20:D31)</f>
        <v>0</v>
      </c>
      <c r="E32" s="60">
        <f>SUM(E20:E31)</f>
        <v>0</v>
      </c>
      <c r="F32" s="60">
        <f aca="true" t="shared" si="2" ref="F32:R32">SUM(F20:F31)</f>
        <v>0</v>
      </c>
      <c r="G32" s="60">
        <f t="shared" si="2"/>
        <v>0</v>
      </c>
      <c r="H32" s="60">
        <f t="shared" si="2"/>
        <v>0</v>
      </c>
      <c r="I32" s="60">
        <f t="shared" si="2"/>
        <v>0</v>
      </c>
      <c r="J32" s="60">
        <f t="shared" si="2"/>
        <v>0</v>
      </c>
      <c r="K32" s="60">
        <f t="shared" si="2"/>
        <v>0</v>
      </c>
      <c r="L32" s="60">
        <f t="shared" si="2"/>
        <v>0</v>
      </c>
      <c r="M32" s="60">
        <f t="shared" si="2"/>
        <v>0</v>
      </c>
      <c r="N32" s="60">
        <f t="shared" si="2"/>
        <v>0</v>
      </c>
      <c r="O32" s="60">
        <f t="shared" si="2"/>
        <v>0</v>
      </c>
      <c r="P32" s="60">
        <f t="shared" si="2"/>
        <v>0</v>
      </c>
      <c r="Q32" s="60">
        <f t="shared" si="2"/>
        <v>0</v>
      </c>
      <c r="R32" s="60">
        <f t="shared" si="2"/>
        <v>0</v>
      </c>
      <c r="S32" s="61">
        <f t="shared" si="0"/>
        <v>0</v>
      </c>
      <c r="T32" s="62"/>
    </row>
    <row r="33" spans="1:20" ht="12" customHeight="1">
      <c r="A33" s="46">
        <v>80120</v>
      </c>
      <c r="B33" s="47">
        <v>3020</v>
      </c>
      <c r="C33" s="174"/>
      <c r="D33" s="174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1"/>
      <c r="P33" s="41"/>
      <c r="Q33" s="41"/>
      <c r="R33" s="41"/>
      <c r="S33" s="45">
        <f aca="true" t="shared" si="3" ref="S33:S64">R33+Q33+P33+O33+N33+M33+L33+K33+J33+I33+H33+G33+F33+E33+D33+C33</f>
        <v>0</v>
      </c>
      <c r="T33" s="1"/>
    </row>
    <row r="34" spans="1:20" ht="12" customHeight="1">
      <c r="A34" s="43"/>
      <c r="B34" s="36">
        <v>4010</v>
      </c>
      <c r="C34" s="175"/>
      <c r="D34" s="175"/>
      <c r="E34" s="38"/>
      <c r="F34" s="38"/>
      <c r="G34" s="38"/>
      <c r="H34" s="38"/>
      <c r="I34" s="38"/>
      <c r="J34" s="38"/>
      <c r="K34" s="175"/>
      <c r="L34" s="38"/>
      <c r="M34" s="41"/>
      <c r="N34" s="41"/>
      <c r="O34" s="41"/>
      <c r="P34" s="41"/>
      <c r="Q34" s="41"/>
      <c r="R34" s="41"/>
      <c r="S34" s="45">
        <f t="shared" si="3"/>
        <v>0</v>
      </c>
      <c r="T34" s="1"/>
    </row>
    <row r="35" spans="1:20" ht="12" customHeight="1">
      <c r="A35" s="46" t="s">
        <v>83</v>
      </c>
      <c r="B35" s="47">
        <v>4040</v>
      </c>
      <c r="C35" s="174"/>
      <c r="D35" s="174"/>
      <c r="E35" s="39"/>
      <c r="F35" s="39"/>
      <c r="G35" s="39"/>
      <c r="H35" s="39"/>
      <c r="I35" s="39"/>
      <c r="J35" s="39"/>
      <c r="K35" s="39"/>
      <c r="L35" s="39"/>
      <c r="M35" s="40"/>
      <c r="N35" s="41"/>
      <c r="O35" s="41"/>
      <c r="P35" s="41"/>
      <c r="Q35" s="41"/>
      <c r="R35" s="41"/>
      <c r="S35" s="45">
        <f t="shared" si="3"/>
        <v>0</v>
      </c>
      <c r="T35" s="1"/>
    </row>
    <row r="36" spans="1:20" ht="12" customHeight="1">
      <c r="A36" s="46" t="s">
        <v>84</v>
      </c>
      <c r="B36" s="47">
        <v>4110</v>
      </c>
      <c r="C36" s="174"/>
      <c r="D36" s="174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1"/>
      <c r="P36" s="41"/>
      <c r="Q36" s="41"/>
      <c r="R36" s="41"/>
      <c r="S36" s="45">
        <f t="shared" si="3"/>
        <v>0</v>
      </c>
      <c r="T36" s="1"/>
    </row>
    <row r="37" spans="1:20" ht="12" customHeight="1">
      <c r="A37" s="69"/>
      <c r="B37" s="48">
        <v>4120</v>
      </c>
      <c r="C37" s="176"/>
      <c r="D37" s="176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40"/>
      <c r="P37" s="40"/>
      <c r="Q37" s="40"/>
      <c r="R37" s="52"/>
      <c r="S37" s="45">
        <f t="shared" si="3"/>
        <v>0</v>
      </c>
      <c r="T37" s="1"/>
    </row>
    <row r="38" spans="1:20" ht="12" customHeight="1">
      <c r="A38" s="69"/>
      <c r="B38" s="48">
        <v>4140</v>
      </c>
      <c r="C38" s="176"/>
      <c r="D38" s="176"/>
      <c r="E38" s="50"/>
      <c r="F38" s="50"/>
      <c r="G38" s="50"/>
      <c r="H38" s="50"/>
      <c r="I38" s="50"/>
      <c r="J38" s="50"/>
      <c r="K38" s="50"/>
      <c r="L38" s="50"/>
      <c r="M38" s="51"/>
      <c r="N38" s="39"/>
      <c r="O38" s="41"/>
      <c r="P38" s="41"/>
      <c r="Q38" s="41"/>
      <c r="R38" s="41"/>
      <c r="S38" s="45">
        <f t="shared" si="3"/>
        <v>0</v>
      </c>
      <c r="T38" s="1"/>
    </row>
    <row r="39" spans="1:20" ht="12" customHeight="1">
      <c r="A39" s="46"/>
      <c r="B39" s="47">
        <v>4210</v>
      </c>
      <c r="C39" s="174"/>
      <c r="D39" s="174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41"/>
      <c r="P39" s="41"/>
      <c r="Q39" s="41"/>
      <c r="R39" s="41"/>
      <c r="S39" s="45">
        <f t="shared" si="3"/>
        <v>0</v>
      </c>
      <c r="T39" s="1"/>
    </row>
    <row r="40" spans="1:20" ht="12" customHeight="1">
      <c r="A40" s="46"/>
      <c r="B40" s="47">
        <v>4240</v>
      </c>
      <c r="C40" s="174"/>
      <c r="D40" s="174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1"/>
      <c r="P40" s="41"/>
      <c r="Q40" s="41"/>
      <c r="R40" s="41"/>
      <c r="S40" s="45">
        <f t="shared" si="3"/>
        <v>0</v>
      </c>
      <c r="T40" s="1"/>
    </row>
    <row r="41" spans="1:20" ht="12" customHeight="1">
      <c r="A41" s="70"/>
      <c r="B41" s="47">
        <v>4260</v>
      </c>
      <c r="C41" s="174"/>
      <c r="D41" s="174"/>
      <c r="E41" s="39"/>
      <c r="F41" s="39"/>
      <c r="G41" s="39"/>
      <c r="H41" s="39"/>
      <c r="I41" s="39"/>
      <c r="J41" s="39"/>
      <c r="K41" s="39"/>
      <c r="L41" s="39"/>
      <c r="M41" s="40"/>
      <c r="N41" s="40"/>
      <c r="O41" s="40"/>
      <c r="P41" s="40"/>
      <c r="Q41" s="40"/>
      <c r="R41" s="40"/>
      <c r="S41" s="45">
        <f t="shared" si="3"/>
        <v>0</v>
      </c>
      <c r="T41" s="1"/>
    </row>
    <row r="42" spans="1:20" ht="12" customHeight="1">
      <c r="A42" s="70"/>
      <c r="B42" s="47">
        <v>4270</v>
      </c>
      <c r="C42" s="174"/>
      <c r="D42" s="174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1"/>
      <c r="P42" s="41"/>
      <c r="Q42" s="41"/>
      <c r="R42" s="41"/>
      <c r="S42" s="45">
        <f t="shared" si="3"/>
        <v>0</v>
      </c>
      <c r="T42" s="1"/>
    </row>
    <row r="43" spans="1:20" ht="12" customHeight="1">
      <c r="A43" s="71"/>
      <c r="B43" s="47">
        <v>4300</v>
      </c>
      <c r="C43" s="174"/>
      <c r="D43" s="174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1"/>
      <c r="P43" s="41"/>
      <c r="Q43" s="41"/>
      <c r="R43" s="41"/>
      <c r="S43" s="45">
        <f t="shared" si="3"/>
        <v>0</v>
      </c>
      <c r="T43" s="1"/>
    </row>
    <row r="44" spans="1:20" ht="12" customHeight="1">
      <c r="A44" s="46"/>
      <c r="B44" s="47">
        <v>4410</v>
      </c>
      <c r="C44" s="174"/>
      <c r="D44" s="174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1"/>
      <c r="P44" s="41"/>
      <c r="Q44" s="41"/>
      <c r="R44" s="41"/>
      <c r="S44" s="45">
        <f t="shared" si="3"/>
        <v>0</v>
      </c>
      <c r="T44" s="1"/>
    </row>
    <row r="45" spans="1:20" ht="12" customHeight="1">
      <c r="A45" s="46"/>
      <c r="B45" s="47">
        <v>4440</v>
      </c>
      <c r="C45" s="174"/>
      <c r="D45" s="174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1"/>
      <c r="P45" s="41"/>
      <c r="Q45" s="41"/>
      <c r="R45" s="41"/>
      <c r="S45" s="45">
        <f t="shared" si="3"/>
        <v>0</v>
      </c>
      <c r="T45" s="1"/>
    </row>
    <row r="46" spans="1:20" ht="12" customHeight="1" thickBot="1">
      <c r="A46" s="53"/>
      <c r="B46" s="48">
        <v>4530</v>
      </c>
      <c r="C46" s="176"/>
      <c r="D46" s="176"/>
      <c r="E46" s="50"/>
      <c r="F46" s="50"/>
      <c r="G46" s="50"/>
      <c r="H46" s="50"/>
      <c r="I46" s="50"/>
      <c r="J46" s="50"/>
      <c r="K46" s="50"/>
      <c r="L46" s="50"/>
      <c r="M46" s="51"/>
      <c r="N46" s="51"/>
      <c r="O46" s="39"/>
      <c r="P46" s="40"/>
      <c r="Q46" s="40"/>
      <c r="R46" s="40"/>
      <c r="S46" s="57">
        <f t="shared" si="3"/>
        <v>0</v>
      </c>
      <c r="T46" s="1"/>
    </row>
    <row r="47" spans="1:20" ht="12" customHeight="1" thickBot="1">
      <c r="A47" s="58" t="s">
        <v>85</v>
      </c>
      <c r="B47" s="59"/>
      <c r="C47" s="60">
        <f aca="true" t="shared" si="4" ref="C47:R47">SUM(C33:C46)</f>
        <v>0</v>
      </c>
      <c r="D47" s="60">
        <f t="shared" si="4"/>
        <v>0</v>
      </c>
      <c r="E47" s="60">
        <f t="shared" si="4"/>
        <v>0</v>
      </c>
      <c r="F47" s="60">
        <f t="shared" si="4"/>
        <v>0</v>
      </c>
      <c r="G47" s="60">
        <f t="shared" si="4"/>
        <v>0</v>
      </c>
      <c r="H47" s="60">
        <f t="shared" si="4"/>
        <v>0</v>
      </c>
      <c r="I47" s="60">
        <f t="shared" si="4"/>
        <v>0</v>
      </c>
      <c r="J47" s="60">
        <f t="shared" si="4"/>
        <v>0</v>
      </c>
      <c r="K47" s="60">
        <f t="shared" si="4"/>
        <v>0</v>
      </c>
      <c r="L47" s="60">
        <f t="shared" si="4"/>
        <v>0</v>
      </c>
      <c r="M47" s="60">
        <f t="shared" si="4"/>
        <v>0</v>
      </c>
      <c r="N47" s="60">
        <f t="shared" si="4"/>
        <v>0</v>
      </c>
      <c r="O47" s="60">
        <f t="shared" si="4"/>
        <v>0</v>
      </c>
      <c r="P47" s="60">
        <f t="shared" si="4"/>
        <v>0</v>
      </c>
      <c r="Q47" s="60">
        <f t="shared" si="4"/>
        <v>0</v>
      </c>
      <c r="R47" s="60">
        <f t="shared" si="4"/>
        <v>0</v>
      </c>
      <c r="S47" s="61">
        <f t="shared" si="3"/>
        <v>0</v>
      </c>
      <c r="T47" s="62"/>
    </row>
    <row r="48" spans="1:20" ht="12" customHeight="1">
      <c r="A48" s="46">
        <v>80123</v>
      </c>
      <c r="B48" s="47">
        <v>3020</v>
      </c>
      <c r="C48" s="163"/>
      <c r="D48" s="37"/>
      <c r="E48" s="37"/>
      <c r="F48" s="37"/>
      <c r="G48" s="37"/>
      <c r="H48" s="37"/>
      <c r="I48" s="39"/>
      <c r="J48" s="39"/>
      <c r="K48" s="39"/>
      <c r="L48" s="39"/>
      <c r="M48" s="39"/>
      <c r="N48" s="41"/>
      <c r="O48" s="67"/>
      <c r="P48" s="67"/>
      <c r="Q48" s="67"/>
      <c r="R48" s="41"/>
      <c r="S48" s="42">
        <f t="shared" si="3"/>
        <v>0</v>
      </c>
      <c r="T48" s="1"/>
    </row>
    <row r="49" spans="1:20" ht="12" customHeight="1">
      <c r="A49" s="43"/>
      <c r="B49" s="36">
        <v>4010</v>
      </c>
      <c r="C49" s="165"/>
      <c r="D49" s="44"/>
      <c r="E49" s="44"/>
      <c r="F49" s="44"/>
      <c r="G49" s="44"/>
      <c r="H49" s="44"/>
      <c r="I49" s="38"/>
      <c r="J49" s="38"/>
      <c r="K49" s="175"/>
      <c r="L49" s="38"/>
      <c r="M49" s="38"/>
      <c r="N49" s="41"/>
      <c r="O49" s="67"/>
      <c r="P49" s="67"/>
      <c r="Q49" s="67"/>
      <c r="R49" s="41"/>
      <c r="S49" s="45">
        <f t="shared" si="3"/>
        <v>0</v>
      </c>
      <c r="T49" s="1"/>
    </row>
    <row r="50" spans="1:20" ht="12" customHeight="1">
      <c r="A50" s="46"/>
      <c r="B50" s="47">
        <v>4040</v>
      </c>
      <c r="C50" s="163"/>
      <c r="D50" s="37"/>
      <c r="E50" s="37"/>
      <c r="F50" s="37"/>
      <c r="G50" s="37"/>
      <c r="H50" s="37"/>
      <c r="I50" s="39"/>
      <c r="J50" s="39"/>
      <c r="K50" s="39"/>
      <c r="L50" s="39"/>
      <c r="M50" s="39"/>
      <c r="N50" s="41"/>
      <c r="O50" s="67"/>
      <c r="P50" s="67"/>
      <c r="Q50" s="67"/>
      <c r="R50" s="41"/>
      <c r="S50" s="45">
        <f t="shared" si="3"/>
        <v>0</v>
      </c>
      <c r="T50" s="1"/>
    </row>
    <row r="51" spans="1:20" ht="12" customHeight="1">
      <c r="A51" s="46"/>
      <c r="B51" s="47">
        <v>4110</v>
      </c>
      <c r="C51" s="163"/>
      <c r="D51" s="37"/>
      <c r="E51" s="37"/>
      <c r="F51" s="37"/>
      <c r="G51" s="37"/>
      <c r="H51" s="37"/>
      <c r="I51" s="39"/>
      <c r="J51" s="39"/>
      <c r="K51" s="39"/>
      <c r="L51" s="39"/>
      <c r="M51" s="39"/>
      <c r="N51" s="41"/>
      <c r="O51" s="67"/>
      <c r="P51" s="67"/>
      <c r="Q51" s="67"/>
      <c r="R51" s="41"/>
      <c r="S51" s="45">
        <f t="shared" si="3"/>
        <v>0</v>
      </c>
      <c r="T51" s="1"/>
    </row>
    <row r="52" spans="1:20" ht="12" customHeight="1">
      <c r="A52" s="46" t="s">
        <v>86</v>
      </c>
      <c r="B52" s="47">
        <v>4120</v>
      </c>
      <c r="C52" s="163"/>
      <c r="D52" s="37"/>
      <c r="E52" s="37"/>
      <c r="F52" s="37"/>
      <c r="G52" s="37"/>
      <c r="H52" s="37"/>
      <c r="I52" s="180"/>
      <c r="J52" s="39"/>
      <c r="K52" s="39"/>
      <c r="L52" s="39"/>
      <c r="M52" s="39"/>
      <c r="N52" s="41"/>
      <c r="O52" s="67"/>
      <c r="P52" s="67"/>
      <c r="Q52" s="67"/>
      <c r="R52" s="41"/>
      <c r="S52" s="45">
        <f t="shared" si="3"/>
        <v>0</v>
      </c>
      <c r="T52" s="1"/>
    </row>
    <row r="53" spans="1:20" ht="12" customHeight="1">
      <c r="A53" s="46" t="s">
        <v>87</v>
      </c>
      <c r="B53" s="47">
        <v>4140</v>
      </c>
      <c r="C53" s="163"/>
      <c r="D53" s="37"/>
      <c r="E53" s="37"/>
      <c r="F53" s="37"/>
      <c r="G53" s="37"/>
      <c r="H53" s="37"/>
      <c r="I53" s="39"/>
      <c r="J53" s="39"/>
      <c r="K53" s="39"/>
      <c r="L53" s="39"/>
      <c r="M53" s="39"/>
      <c r="N53" s="41"/>
      <c r="O53" s="67"/>
      <c r="P53" s="67"/>
      <c r="Q53" s="67"/>
      <c r="R53" s="41"/>
      <c r="S53" s="45">
        <f t="shared" si="3"/>
        <v>0</v>
      </c>
      <c r="T53" s="1"/>
    </row>
    <row r="54" spans="1:20" ht="12" customHeight="1">
      <c r="A54" s="46"/>
      <c r="B54" s="47">
        <v>4210</v>
      </c>
      <c r="C54" s="163"/>
      <c r="D54" s="37"/>
      <c r="E54" s="37"/>
      <c r="F54" s="37"/>
      <c r="G54" s="37"/>
      <c r="H54" s="37"/>
      <c r="I54" s="39"/>
      <c r="J54" s="39"/>
      <c r="K54" s="39"/>
      <c r="L54" s="39"/>
      <c r="M54" s="39"/>
      <c r="N54" s="41"/>
      <c r="O54" s="67"/>
      <c r="P54" s="67"/>
      <c r="Q54" s="67"/>
      <c r="R54" s="41"/>
      <c r="S54" s="45">
        <f t="shared" si="3"/>
        <v>0</v>
      </c>
      <c r="T54" s="1"/>
    </row>
    <row r="55" spans="1:20" ht="12" customHeight="1">
      <c r="A55" s="46"/>
      <c r="B55" s="47">
        <v>4240</v>
      </c>
      <c r="C55" s="163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41"/>
      <c r="O55" s="67"/>
      <c r="P55" s="67"/>
      <c r="Q55" s="67"/>
      <c r="R55" s="41"/>
      <c r="S55" s="45">
        <f t="shared" si="3"/>
        <v>0</v>
      </c>
      <c r="T55" s="1"/>
    </row>
    <row r="56" spans="1:20" ht="12" customHeight="1">
      <c r="A56" s="46"/>
      <c r="B56" s="47">
        <v>4260</v>
      </c>
      <c r="C56" s="163"/>
      <c r="D56" s="37"/>
      <c r="E56" s="37"/>
      <c r="F56" s="37"/>
      <c r="G56" s="37"/>
      <c r="H56" s="37"/>
      <c r="I56" s="39"/>
      <c r="J56" s="39"/>
      <c r="K56" s="39"/>
      <c r="L56" s="39"/>
      <c r="M56" s="39"/>
      <c r="N56" s="41"/>
      <c r="O56" s="67"/>
      <c r="P56" s="67"/>
      <c r="Q56" s="67"/>
      <c r="R56" s="41"/>
      <c r="S56" s="45">
        <f t="shared" si="3"/>
        <v>0</v>
      </c>
      <c r="T56" s="1"/>
    </row>
    <row r="57" spans="1:20" ht="12" customHeight="1">
      <c r="A57" s="46"/>
      <c r="B57" s="47">
        <v>4270</v>
      </c>
      <c r="C57" s="163"/>
      <c r="D57" s="37"/>
      <c r="E57" s="37"/>
      <c r="F57" s="37"/>
      <c r="G57" s="37"/>
      <c r="H57" s="37"/>
      <c r="I57" s="39"/>
      <c r="J57" s="39"/>
      <c r="K57" s="39"/>
      <c r="L57" s="39"/>
      <c r="M57" s="39"/>
      <c r="N57" s="41"/>
      <c r="O57" s="67"/>
      <c r="P57" s="67"/>
      <c r="Q57" s="67"/>
      <c r="R57" s="41"/>
      <c r="S57" s="45">
        <f t="shared" si="3"/>
        <v>0</v>
      </c>
      <c r="T57" s="1"/>
    </row>
    <row r="58" spans="1:20" ht="12" customHeight="1">
      <c r="A58" s="46"/>
      <c r="B58" s="47">
        <v>4300</v>
      </c>
      <c r="C58" s="163"/>
      <c r="D58" s="37"/>
      <c r="E58" s="37"/>
      <c r="F58" s="37"/>
      <c r="G58" s="37"/>
      <c r="H58" s="37"/>
      <c r="I58" s="39"/>
      <c r="J58" s="39"/>
      <c r="K58" s="39"/>
      <c r="L58" s="39"/>
      <c r="M58" s="39"/>
      <c r="N58" s="41"/>
      <c r="O58" s="67"/>
      <c r="P58" s="67"/>
      <c r="Q58" s="67"/>
      <c r="R58" s="41"/>
      <c r="S58" s="45">
        <f t="shared" si="3"/>
        <v>0</v>
      </c>
      <c r="T58" s="1"/>
    </row>
    <row r="59" spans="1:20" ht="12" customHeight="1">
      <c r="A59" s="46"/>
      <c r="B59" s="47">
        <v>4410</v>
      </c>
      <c r="C59" s="163"/>
      <c r="D59" s="37"/>
      <c r="E59" s="37"/>
      <c r="F59" s="37"/>
      <c r="G59" s="37"/>
      <c r="H59" s="37"/>
      <c r="I59" s="39"/>
      <c r="J59" s="39"/>
      <c r="K59" s="39"/>
      <c r="L59" s="39"/>
      <c r="M59" s="39"/>
      <c r="N59" s="41"/>
      <c r="O59" s="67"/>
      <c r="P59" s="67"/>
      <c r="Q59" s="67"/>
      <c r="R59" s="41"/>
      <c r="S59" s="45">
        <f t="shared" si="3"/>
        <v>0</v>
      </c>
      <c r="T59" s="1"/>
    </row>
    <row r="60" spans="1:20" ht="12" customHeight="1" thickBot="1">
      <c r="A60" s="46"/>
      <c r="B60" s="47">
        <v>4440</v>
      </c>
      <c r="C60" s="163"/>
      <c r="D60" s="37"/>
      <c r="E60" s="37"/>
      <c r="F60" s="37"/>
      <c r="G60" s="37"/>
      <c r="H60" s="37"/>
      <c r="I60" s="39"/>
      <c r="J60" s="39"/>
      <c r="K60" s="39"/>
      <c r="L60" s="39"/>
      <c r="M60" s="39"/>
      <c r="N60" s="41"/>
      <c r="O60" s="67"/>
      <c r="P60" s="67"/>
      <c r="Q60" s="67"/>
      <c r="R60" s="41"/>
      <c r="S60" s="57">
        <f t="shared" si="3"/>
        <v>0</v>
      </c>
      <c r="T60" s="1"/>
    </row>
    <row r="61" spans="1:20" ht="12" customHeight="1" thickBot="1">
      <c r="A61" s="58" t="s">
        <v>88</v>
      </c>
      <c r="B61" s="59"/>
      <c r="C61" s="60">
        <f aca="true" t="shared" si="5" ref="C61:J61">SUM(C48:C60)</f>
        <v>0</v>
      </c>
      <c r="D61" s="60">
        <f t="shared" si="5"/>
        <v>0</v>
      </c>
      <c r="E61" s="60">
        <f t="shared" si="5"/>
        <v>0</v>
      </c>
      <c r="F61" s="60">
        <f t="shared" si="5"/>
        <v>0</v>
      </c>
      <c r="G61" s="60">
        <f t="shared" si="5"/>
        <v>0</v>
      </c>
      <c r="H61" s="60">
        <f t="shared" si="5"/>
        <v>0</v>
      </c>
      <c r="I61" s="60">
        <f t="shared" si="5"/>
        <v>0</v>
      </c>
      <c r="J61" s="60">
        <f t="shared" si="5"/>
        <v>0</v>
      </c>
      <c r="K61" s="60">
        <f aca="true" t="shared" si="6" ref="K61:R61">SUM(K48:K60)</f>
        <v>0</v>
      </c>
      <c r="L61" s="60">
        <f t="shared" si="6"/>
        <v>0</v>
      </c>
      <c r="M61" s="60">
        <f t="shared" si="6"/>
        <v>0</v>
      </c>
      <c r="N61" s="60">
        <f t="shared" si="6"/>
        <v>0</v>
      </c>
      <c r="O61" s="60">
        <f t="shared" si="6"/>
        <v>0</v>
      </c>
      <c r="P61" s="60">
        <f t="shared" si="6"/>
        <v>0</v>
      </c>
      <c r="Q61" s="60">
        <f t="shared" si="6"/>
        <v>0</v>
      </c>
      <c r="R61" s="60">
        <f t="shared" si="6"/>
        <v>0</v>
      </c>
      <c r="S61" s="61">
        <f t="shared" si="3"/>
        <v>0</v>
      </c>
      <c r="T61" s="72"/>
    </row>
    <row r="62" spans="1:20" ht="12" customHeight="1">
      <c r="A62" s="66"/>
      <c r="B62" s="36">
        <v>3020</v>
      </c>
      <c r="C62" s="16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38"/>
      <c r="P62" s="38"/>
      <c r="Q62" s="44"/>
      <c r="R62" s="75"/>
      <c r="S62" s="76">
        <f t="shared" si="3"/>
        <v>0</v>
      </c>
      <c r="T62" s="19"/>
    </row>
    <row r="63" spans="1:20" ht="12" customHeight="1">
      <c r="A63" s="46">
        <v>80130</v>
      </c>
      <c r="B63" s="36">
        <v>4010</v>
      </c>
      <c r="C63" s="163"/>
      <c r="D63" s="37"/>
      <c r="E63" s="37"/>
      <c r="F63" s="37"/>
      <c r="G63" s="37"/>
      <c r="H63" s="37"/>
      <c r="I63" s="174"/>
      <c r="J63" s="174"/>
      <c r="K63" s="174"/>
      <c r="L63" s="174"/>
      <c r="M63" s="174"/>
      <c r="N63" s="174"/>
      <c r="O63" s="67"/>
      <c r="P63" s="67"/>
      <c r="Q63" s="67"/>
      <c r="R63" s="41"/>
      <c r="S63" s="45">
        <f t="shared" si="3"/>
        <v>0</v>
      </c>
      <c r="T63" s="1"/>
    </row>
    <row r="64" spans="1:20" ht="12" customHeight="1">
      <c r="A64" s="46"/>
      <c r="B64" s="47">
        <v>4040</v>
      </c>
      <c r="C64" s="177"/>
      <c r="D64" s="37"/>
      <c r="E64" s="37"/>
      <c r="F64" s="37"/>
      <c r="G64" s="37"/>
      <c r="H64" s="37"/>
      <c r="I64" s="174"/>
      <c r="J64" s="174"/>
      <c r="K64" s="174"/>
      <c r="L64" s="174"/>
      <c r="M64" s="174"/>
      <c r="N64" s="178"/>
      <c r="O64" s="67"/>
      <c r="P64" s="67"/>
      <c r="Q64" s="67"/>
      <c r="R64" s="41"/>
      <c r="S64" s="45">
        <f t="shared" si="3"/>
        <v>0</v>
      </c>
      <c r="T64" s="1"/>
    </row>
    <row r="65" spans="1:20" ht="12" customHeight="1">
      <c r="A65" s="46" t="s">
        <v>89</v>
      </c>
      <c r="B65" s="47">
        <v>4110</v>
      </c>
      <c r="C65" s="163"/>
      <c r="D65" s="37"/>
      <c r="E65" s="37"/>
      <c r="F65" s="37"/>
      <c r="G65" s="37"/>
      <c r="H65" s="37"/>
      <c r="I65" s="174"/>
      <c r="J65" s="174"/>
      <c r="K65" s="174"/>
      <c r="L65" s="174"/>
      <c r="M65" s="174"/>
      <c r="N65" s="178"/>
      <c r="O65" s="67"/>
      <c r="P65" s="67"/>
      <c r="Q65" s="67"/>
      <c r="R65" s="41"/>
      <c r="S65" s="45">
        <f aca="true" t="shared" si="7" ref="S65:S94">R65+Q65+P65+O65+N65+M65+L65+K65+J65+I65+H65+G65+F65+E65+D65+C65</f>
        <v>0</v>
      </c>
      <c r="T65" s="1"/>
    </row>
    <row r="66" spans="1:20" ht="12" customHeight="1">
      <c r="A66" s="46" t="s">
        <v>90</v>
      </c>
      <c r="B66" s="47">
        <v>4120</v>
      </c>
      <c r="C66" s="163"/>
      <c r="D66" s="37"/>
      <c r="E66" s="37"/>
      <c r="F66" s="37"/>
      <c r="G66" s="37"/>
      <c r="H66" s="37"/>
      <c r="I66" s="174"/>
      <c r="J66" s="174"/>
      <c r="K66" s="174"/>
      <c r="L66" s="174"/>
      <c r="M66" s="174"/>
      <c r="N66" s="178"/>
      <c r="O66" s="67"/>
      <c r="P66" s="67"/>
      <c r="Q66" s="67"/>
      <c r="R66" s="41"/>
      <c r="S66" s="45">
        <f t="shared" si="7"/>
        <v>0</v>
      </c>
      <c r="T66" s="1"/>
    </row>
    <row r="67" spans="1:20" ht="12" customHeight="1">
      <c r="A67" s="46"/>
      <c r="B67" s="47">
        <v>4140</v>
      </c>
      <c r="C67" s="163"/>
      <c r="D67" s="37"/>
      <c r="E67" s="37"/>
      <c r="F67" s="37"/>
      <c r="G67" s="37"/>
      <c r="H67" s="37"/>
      <c r="I67" s="174"/>
      <c r="J67" s="174"/>
      <c r="K67" s="174"/>
      <c r="L67" s="174"/>
      <c r="M67" s="174"/>
      <c r="N67" s="178"/>
      <c r="O67" s="67"/>
      <c r="P67" s="67"/>
      <c r="Q67" s="67"/>
      <c r="R67" s="41"/>
      <c r="S67" s="45">
        <f t="shared" si="7"/>
        <v>0</v>
      </c>
      <c r="T67" s="1"/>
    </row>
    <row r="68" spans="1:20" ht="12" customHeight="1">
      <c r="A68" s="46"/>
      <c r="B68" s="47">
        <v>4170</v>
      </c>
      <c r="C68" s="163"/>
      <c r="D68" s="37"/>
      <c r="E68" s="37"/>
      <c r="F68" s="37"/>
      <c r="G68" s="37"/>
      <c r="H68" s="37"/>
      <c r="I68" s="174"/>
      <c r="J68" s="180"/>
      <c r="K68" s="174"/>
      <c r="L68" s="174"/>
      <c r="M68" s="174"/>
      <c r="N68" s="178"/>
      <c r="O68" s="67"/>
      <c r="P68" s="67"/>
      <c r="Q68" s="67"/>
      <c r="R68" s="41"/>
      <c r="S68" s="45">
        <f t="shared" si="7"/>
        <v>0</v>
      </c>
      <c r="T68" s="1"/>
    </row>
    <row r="69" spans="1:20" ht="12" customHeight="1">
      <c r="A69" s="46"/>
      <c r="B69" s="47">
        <v>4210</v>
      </c>
      <c r="C69" s="163"/>
      <c r="D69" s="37"/>
      <c r="E69" s="37"/>
      <c r="F69" s="37"/>
      <c r="G69" s="37"/>
      <c r="H69" s="37"/>
      <c r="I69" s="174"/>
      <c r="J69" s="174"/>
      <c r="K69" s="174"/>
      <c r="L69" s="174"/>
      <c r="M69" s="174"/>
      <c r="N69" s="178"/>
      <c r="O69" s="67"/>
      <c r="P69" s="67"/>
      <c r="Q69" s="67"/>
      <c r="R69" s="41"/>
      <c r="S69" s="45">
        <f t="shared" si="7"/>
        <v>0</v>
      </c>
      <c r="T69" s="1"/>
    </row>
    <row r="70" spans="1:20" ht="12" customHeight="1">
      <c r="A70" s="46"/>
      <c r="B70" s="47">
        <v>4230</v>
      </c>
      <c r="C70" s="163"/>
      <c r="D70" s="37"/>
      <c r="E70" s="37"/>
      <c r="F70" s="37"/>
      <c r="G70" s="37"/>
      <c r="H70" s="37"/>
      <c r="I70" s="174"/>
      <c r="J70" s="174"/>
      <c r="K70" s="174"/>
      <c r="L70" s="174"/>
      <c r="M70" s="174"/>
      <c r="N70" s="178"/>
      <c r="O70" s="67"/>
      <c r="P70" s="67"/>
      <c r="Q70" s="67"/>
      <c r="R70" s="41"/>
      <c r="S70" s="45">
        <f t="shared" si="7"/>
        <v>0</v>
      </c>
      <c r="T70" s="1"/>
    </row>
    <row r="71" spans="1:20" ht="12" customHeight="1">
      <c r="A71" s="46"/>
      <c r="B71" s="47">
        <v>4240</v>
      </c>
      <c r="C71" s="163"/>
      <c r="D71" s="37"/>
      <c r="E71" s="37"/>
      <c r="F71" s="37"/>
      <c r="G71" s="37"/>
      <c r="H71" s="37"/>
      <c r="I71" s="174"/>
      <c r="J71" s="174"/>
      <c r="K71" s="174"/>
      <c r="L71" s="174"/>
      <c r="M71" s="174"/>
      <c r="N71" s="178"/>
      <c r="O71" s="67"/>
      <c r="P71" s="67"/>
      <c r="Q71" s="67"/>
      <c r="R71" s="41"/>
      <c r="S71" s="45">
        <f>R71+Q71+P71+O71+N71+M71+L71+K71+J71+I71+H71+G71+F71+E71+D71+C71</f>
        <v>0</v>
      </c>
      <c r="T71" s="1"/>
    </row>
    <row r="72" spans="1:20" ht="12" customHeight="1">
      <c r="A72" s="182" t="s">
        <v>210</v>
      </c>
      <c r="B72" s="212">
        <v>4240</v>
      </c>
      <c r="C72" s="163"/>
      <c r="D72" s="37"/>
      <c r="E72" s="37"/>
      <c r="F72" s="37"/>
      <c r="G72" s="37"/>
      <c r="H72" s="37"/>
      <c r="I72" s="174"/>
      <c r="J72" s="174"/>
      <c r="K72" s="174"/>
      <c r="L72" s="174"/>
      <c r="M72" s="174"/>
      <c r="N72" s="178"/>
      <c r="O72" s="67"/>
      <c r="P72" s="67"/>
      <c r="Q72" s="67"/>
      <c r="R72" s="41">
        <v>-31751</v>
      </c>
      <c r="S72" s="45">
        <f t="shared" si="7"/>
        <v>-31751</v>
      </c>
      <c r="T72" s="1"/>
    </row>
    <row r="73" spans="1:20" ht="12" customHeight="1">
      <c r="A73" s="46"/>
      <c r="B73" s="47">
        <v>4260</v>
      </c>
      <c r="C73" s="163"/>
      <c r="D73" s="37"/>
      <c r="E73" s="37"/>
      <c r="F73" s="37"/>
      <c r="G73" s="37"/>
      <c r="H73" s="37"/>
      <c r="I73" s="174"/>
      <c r="J73" s="268"/>
      <c r="K73" s="174"/>
      <c r="L73" s="174"/>
      <c r="M73" s="174"/>
      <c r="N73" s="178"/>
      <c r="O73" s="67"/>
      <c r="P73" s="67"/>
      <c r="Q73" s="67"/>
      <c r="R73" s="41"/>
      <c r="S73" s="45">
        <f t="shared" si="7"/>
        <v>0</v>
      </c>
      <c r="T73" s="1"/>
    </row>
    <row r="74" spans="1:20" ht="12" customHeight="1">
      <c r="A74" s="46"/>
      <c r="B74" s="47">
        <v>4270</v>
      </c>
      <c r="C74" s="163"/>
      <c r="D74" s="37"/>
      <c r="E74" s="37"/>
      <c r="F74" s="37"/>
      <c r="G74" s="37"/>
      <c r="H74" s="37"/>
      <c r="I74" s="174"/>
      <c r="J74" s="174"/>
      <c r="K74" s="174"/>
      <c r="L74" s="174"/>
      <c r="M74" s="174"/>
      <c r="N74" s="178"/>
      <c r="O74" s="67"/>
      <c r="P74" s="67"/>
      <c r="Q74" s="67"/>
      <c r="R74" s="41"/>
      <c r="S74" s="45">
        <f t="shared" si="7"/>
        <v>0</v>
      </c>
      <c r="T74" s="1"/>
    </row>
    <row r="75" spans="1:20" ht="12" customHeight="1">
      <c r="A75" s="46"/>
      <c r="B75" s="47">
        <v>4300</v>
      </c>
      <c r="C75" s="163"/>
      <c r="D75" s="37"/>
      <c r="E75" s="37"/>
      <c r="F75" s="37"/>
      <c r="G75" s="37"/>
      <c r="H75" s="37"/>
      <c r="I75" s="174"/>
      <c r="J75" s="174">
        <v>4554</v>
      </c>
      <c r="K75" s="174"/>
      <c r="L75" s="174"/>
      <c r="M75" s="174">
        <v>3000</v>
      </c>
      <c r="N75" s="178"/>
      <c r="O75" s="67"/>
      <c r="P75" s="67"/>
      <c r="Q75" s="67"/>
      <c r="R75" s="41"/>
      <c r="S75" s="45">
        <f t="shared" si="7"/>
        <v>7554</v>
      </c>
      <c r="T75" s="1"/>
    </row>
    <row r="76" spans="1:20" ht="12" customHeight="1">
      <c r="A76" s="46"/>
      <c r="B76" s="47">
        <v>4350</v>
      </c>
      <c r="C76" s="163"/>
      <c r="D76" s="37"/>
      <c r="E76" s="37"/>
      <c r="F76" s="37"/>
      <c r="G76" s="37"/>
      <c r="H76" s="37"/>
      <c r="I76" s="174"/>
      <c r="J76" s="174"/>
      <c r="K76" s="174"/>
      <c r="L76" s="174"/>
      <c r="M76" s="174"/>
      <c r="N76" s="178"/>
      <c r="O76" s="67"/>
      <c r="P76" s="67"/>
      <c r="Q76" s="67"/>
      <c r="R76" s="41"/>
      <c r="S76" s="45">
        <f t="shared" si="7"/>
        <v>0</v>
      </c>
      <c r="T76" s="1"/>
    </row>
    <row r="77" spans="1:20" ht="12" customHeight="1">
      <c r="A77" s="46"/>
      <c r="B77" s="47">
        <v>4410</v>
      </c>
      <c r="C77" s="163"/>
      <c r="D77" s="37"/>
      <c r="E77" s="37"/>
      <c r="F77" s="37"/>
      <c r="G77" s="37"/>
      <c r="H77" s="37"/>
      <c r="I77" s="174"/>
      <c r="J77" s="174"/>
      <c r="K77" s="174"/>
      <c r="L77" s="174"/>
      <c r="M77" s="174"/>
      <c r="N77" s="178"/>
      <c r="O77" s="67"/>
      <c r="P77" s="67"/>
      <c r="Q77" s="67"/>
      <c r="R77" s="41"/>
      <c r="S77" s="45">
        <f t="shared" si="7"/>
        <v>0</v>
      </c>
      <c r="T77" s="1"/>
    </row>
    <row r="78" spans="1:20" ht="12" customHeight="1">
      <c r="A78" s="46"/>
      <c r="B78" s="47">
        <v>4430</v>
      </c>
      <c r="C78" s="163"/>
      <c r="D78" s="37"/>
      <c r="E78" s="37"/>
      <c r="F78" s="37"/>
      <c r="G78" s="37"/>
      <c r="H78" s="37"/>
      <c r="I78" s="174"/>
      <c r="J78" s="174">
        <v>600</v>
      </c>
      <c r="K78" s="174"/>
      <c r="L78" s="174"/>
      <c r="M78" s="174"/>
      <c r="N78" s="178"/>
      <c r="O78" s="67"/>
      <c r="P78" s="67"/>
      <c r="Q78" s="67"/>
      <c r="R78" s="41"/>
      <c r="S78" s="45">
        <f t="shared" si="7"/>
        <v>600</v>
      </c>
      <c r="T78" s="1"/>
    </row>
    <row r="79" spans="1:20" ht="12" customHeight="1">
      <c r="A79" s="46"/>
      <c r="B79" s="47">
        <v>4480</v>
      </c>
      <c r="C79" s="163"/>
      <c r="D79" s="37"/>
      <c r="E79" s="37"/>
      <c r="F79" s="37"/>
      <c r="G79" s="37"/>
      <c r="H79" s="37"/>
      <c r="I79" s="174"/>
      <c r="J79" s="174"/>
      <c r="K79" s="174"/>
      <c r="L79" s="174"/>
      <c r="M79" s="174"/>
      <c r="N79" s="178"/>
      <c r="O79" s="67"/>
      <c r="P79" s="67"/>
      <c r="Q79" s="67"/>
      <c r="R79" s="41"/>
      <c r="S79" s="45">
        <f t="shared" si="7"/>
        <v>0</v>
      </c>
      <c r="T79" s="1"/>
    </row>
    <row r="80" spans="1:20" ht="12" customHeight="1">
      <c r="A80" s="46"/>
      <c r="B80" s="47">
        <v>4530</v>
      </c>
      <c r="C80" s="163"/>
      <c r="D80" s="37"/>
      <c r="E80" s="37"/>
      <c r="F80" s="37"/>
      <c r="G80" s="37"/>
      <c r="H80" s="37"/>
      <c r="I80" s="174"/>
      <c r="J80" s="174">
        <v>458</v>
      </c>
      <c r="K80" s="174"/>
      <c r="L80" s="174"/>
      <c r="M80" s="174"/>
      <c r="N80" s="178"/>
      <c r="O80" s="67"/>
      <c r="P80" s="67"/>
      <c r="Q80" s="67"/>
      <c r="R80" s="41"/>
      <c r="S80" s="45">
        <f t="shared" si="7"/>
        <v>458</v>
      </c>
      <c r="T80" s="1"/>
    </row>
    <row r="81" spans="1:20" ht="12" customHeight="1" thickBot="1">
      <c r="A81" s="66"/>
      <c r="B81" s="77">
        <v>6060</v>
      </c>
      <c r="C81" s="164"/>
      <c r="D81" s="74"/>
      <c r="E81" s="74"/>
      <c r="F81" s="74"/>
      <c r="G81" s="74"/>
      <c r="H81" s="74"/>
      <c r="I81" s="74"/>
      <c r="J81" s="289"/>
      <c r="K81" s="289"/>
      <c r="L81" s="74"/>
      <c r="M81" s="74"/>
      <c r="N81" s="78"/>
      <c r="O81" s="78"/>
      <c r="P81" s="78"/>
      <c r="Q81" s="78"/>
      <c r="R81" s="79"/>
      <c r="S81" s="80">
        <f t="shared" si="7"/>
        <v>0</v>
      </c>
      <c r="T81" s="1"/>
    </row>
    <row r="82" spans="1:20" ht="12" customHeight="1" thickBot="1">
      <c r="A82" s="58" t="s">
        <v>91</v>
      </c>
      <c r="B82" s="59"/>
      <c r="C82" s="60">
        <f aca="true" t="shared" si="8" ref="C82:M82">SUM(C62:C81)</f>
        <v>0</v>
      </c>
      <c r="D82" s="60">
        <f t="shared" si="8"/>
        <v>0</v>
      </c>
      <c r="E82" s="60">
        <f t="shared" si="8"/>
        <v>0</v>
      </c>
      <c r="F82" s="60">
        <f t="shared" si="8"/>
        <v>0</v>
      </c>
      <c r="G82" s="60">
        <f t="shared" si="8"/>
        <v>0</v>
      </c>
      <c r="H82" s="60">
        <f t="shared" si="8"/>
        <v>0</v>
      </c>
      <c r="I82" s="60">
        <f t="shared" si="8"/>
        <v>0</v>
      </c>
      <c r="J82" s="60">
        <f t="shared" si="8"/>
        <v>5612</v>
      </c>
      <c r="K82" s="60">
        <f t="shared" si="8"/>
        <v>0</v>
      </c>
      <c r="L82" s="60">
        <f t="shared" si="8"/>
        <v>0</v>
      </c>
      <c r="M82" s="60">
        <f t="shared" si="8"/>
        <v>3000</v>
      </c>
      <c r="N82" s="60">
        <f>SUM(N62:N81)</f>
        <v>0</v>
      </c>
      <c r="O82" s="60">
        <f>SUM(O62:O81)</f>
        <v>0</v>
      </c>
      <c r="P82" s="60">
        <f>SUM(P62:P81)</f>
        <v>0</v>
      </c>
      <c r="Q82" s="60">
        <f>SUM(Q62:Q81)</f>
        <v>0</v>
      </c>
      <c r="R82" s="60">
        <f>SUM(R62:R81)</f>
        <v>-31751</v>
      </c>
      <c r="S82" s="61">
        <f t="shared" si="7"/>
        <v>-23139</v>
      </c>
      <c r="T82" s="72"/>
    </row>
    <row r="83" spans="1:20" ht="12" customHeight="1">
      <c r="A83" s="46">
        <v>80134</v>
      </c>
      <c r="B83" s="47">
        <v>3020</v>
      </c>
      <c r="C83" s="163"/>
      <c r="D83" s="37"/>
      <c r="E83" s="174"/>
      <c r="F83" s="174"/>
      <c r="G83" s="174"/>
      <c r="H83" s="174"/>
      <c r="I83" s="174"/>
      <c r="J83" s="39"/>
      <c r="K83" s="37"/>
      <c r="L83" s="37"/>
      <c r="M83" s="81"/>
      <c r="N83" s="67"/>
      <c r="O83" s="67"/>
      <c r="P83" s="67"/>
      <c r="Q83" s="67"/>
      <c r="R83" s="67"/>
      <c r="S83" s="42">
        <f t="shared" si="7"/>
        <v>0</v>
      </c>
      <c r="T83" s="1"/>
    </row>
    <row r="84" spans="1:20" ht="12" customHeight="1">
      <c r="A84" s="46" t="s">
        <v>92</v>
      </c>
      <c r="B84" s="36">
        <v>4010</v>
      </c>
      <c r="C84" s="165"/>
      <c r="D84" s="44"/>
      <c r="E84" s="175"/>
      <c r="F84" s="175"/>
      <c r="G84" s="175"/>
      <c r="H84" s="175"/>
      <c r="I84" s="175"/>
      <c r="J84" s="38"/>
      <c r="K84" s="44"/>
      <c r="L84" s="44"/>
      <c r="M84" s="67"/>
      <c r="N84" s="67"/>
      <c r="O84" s="67"/>
      <c r="P84" s="67"/>
      <c r="Q84" s="67"/>
      <c r="R84" s="67"/>
      <c r="S84" s="45">
        <f t="shared" si="7"/>
        <v>0</v>
      </c>
      <c r="T84" s="1"/>
    </row>
    <row r="85" spans="1:20" ht="12" customHeight="1">
      <c r="A85" s="46" t="s">
        <v>93</v>
      </c>
      <c r="B85" s="47">
        <v>4040</v>
      </c>
      <c r="C85" s="163"/>
      <c r="D85" s="37"/>
      <c r="E85" s="271"/>
      <c r="F85" s="174"/>
      <c r="G85" s="174"/>
      <c r="H85" s="174"/>
      <c r="I85" s="174"/>
      <c r="J85" s="39"/>
      <c r="K85" s="37"/>
      <c r="L85" s="37"/>
      <c r="M85" s="81"/>
      <c r="N85" s="67"/>
      <c r="O85" s="67"/>
      <c r="P85" s="67"/>
      <c r="Q85" s="67"/>
      <c r="R85" s="67"/>
      <c r="S85" s="45">
        <f t="shared" si="7"/>
        <v>0</v>
      </c>
      <c r="T85" s="1"/>
    </row>
    <row r="86" spans="1:20" ht="12" customHeight="1">
      <c r="A86" s="46" t="s">
        <v>94</v>
      </c>
      <c r="B86" s="47">
        <v>4110</v>
      </c>
      <c r="C86" s="163"/>
      <c r="D86" s="222"/>
      <c r="E86" s="284"/>
      <c r="F86" s="293"/>
      <c r="G86" s="174"/>
      <c r="H86" s="174"/>
      <c r="I86" s="174"/>
      <c r="J86" s="39"/>
      <c r="K86" s="37"/>
      <c r="L86" s="37"/>
      <c r="M86" s="81"/>
      <c r="N86" s="67"/>
      <c r="O86" s="67"/>
      <c r="P86" s="67"/>
      <c r="Q86" s="67"/>
      <c r="R86" s="67"/>
      <c r="S86" s="45">
        <f t="shared" si="7"/>
        <v>0</v>
      </c>
      <c r="T86" s="1"/>
    </row>
    <row r="87" spans="1:20" ht="12" customHeight="1">
      <c r="A87" s="46"/>
      <c r="B87" s="47">
        <v>4120</v>
      </c>
      <c r="C87" s="163"/>
      <c r="D87" s="222"/>
      <c r="E87" s="284"/>
      <c r="F87" s="293"/>
      <c r="G87" s="174"/>
      <c r="H87" s="174"/>
      <c r="I87" s="174"/>
      <c r="J87" s="39"/>
      <c r="K87" s="37"/>
      <c r="L87" s="37"/>
      <c r="M87" s="81"/>
      <c r="N87" s="67"/>
      <c r="O87" s="67"/>
      <c r="P87" s="67"/>
      <c r="Q87" s="67"/>
      <c r="R87" s="67"/>
      <c r="S87" s="45">
        <f t="shared" si="7"/>
        <v>0</v>
      </c>
      <c r="T87" s="1"/>
    </row>
    <row r="88" spans="1:20" ht="12" customHeight="1">
      <c r="A88" s="46"/>
      <c r="B88" s="47">
        <v>4210</v>
      </c>
      <c r="C88" s="163"/>
      <c r="D88" s="37"/>
      <c r="E88" s="270"/>
      <c r="F88" s="174"/>
      <c r="G88" s="174"/>
      <c r="H88" s="174"/>
      <c r="I88" s="174"/>
      <c r="J88" s="39"/>
      <c r="K88" s="37"/>
      <c r="L88" s="37"/>
      <c r="M88" s="81"/>
      <c r="N88" s="67"/>
      <c r="O88" s="67"/>
      <c r="P88" s="67"/>
      <c r="Q88" s="67"/>
      <c r="R88" s="67"/>
      <c r="S88" s="45">
        <f t="shared" si="7"/>
        <v>0</v>
      </c>
      <c r="T88" s="1"/>
    </row>
    <row r="89" spans="1:20" ht="12" customHeight="1">
      <c r="A89" s="46"/>
      <c r="B89" s="47">
        <v>4240</v>
      </c>
      <c r="C89" s="163"/>
      <c r="D89" s="37"/>
      <c r="E89" s="174"/>
      <c r="F89" s="174"/>
      <c r="G89" s="174"/>
      <c r="H89" s="174"/>
      <c r="I89" s="174"/>
      <c r="J89" s="39"/>
      <c r="K89" s="37"/>
      <c r="L89" s="37"/>
      <c r="M89" s="81"/>
      <c r="N89" s="67"/>
      <c r="O89" s="67"/>
      <c r="P89" s="67"/>
      <c r="Q89" s="67"/>
      <c r="R89" s="67"/>
      <c r="S89" s="45">
        <f t="shared" si="7"/>
        <v>0</v>
      </c>
      <c r="T89" s="1"/>
    </row>
    <row r="90" spans="1:20" ht="12" customHeight="1">
      <c r="A90" s="46"/>
      <c r="B90" s="47">
        <v>4260</v>
      </c>
      <c r="C90" s="163"/>
      <c r="D90" s="37"/>
      <c r="E90" s="174"/>
      <c r="F90" s="174"/>
      <c r="G90" s="174"/>
      <c r="H90" s="174"/>
      <c r="I90" s="174"/>
      <c r="J90" s="39"/>
      <c r="K90" s="37"/>
      <c r="L90" s="37"/>
      <c r="M90" s="81"/>
      <c r="N90" s="67"/>
      <c r="O90" s="67"/>
      <c r="P90" s="67"/>
      <c r="Q90" s="67"/>
      <c r="R90" s="67"/>
      <c r="S90" s="45">
        <f t="shared" si="7"/>
        <v>0</v>
      </c>
      <c r="T90" s="1"/>
    </row>
    <row r="91" spans="1:20" ht="12" customHeight="1">
      <c r="A91" s="46"/>
      <c r="B91" s="47">
        <v>4300</v>
      </c>
      <c r="C91" s="163"/>
      <c r="D91" s="37"/>
      <c r="E91" s="174"/>
      <c r="F91" s="174"/>
      <c r="G91" s="174"/>
      <c r="H91" s="174"/>
      <c r="I91" s="174"/>
      <c r="J91" s="39"/>
      <c r="K91" s="37"/>
      <c r="L91" s="37"/>
      <c r="M91" s="81"/>
      <c r="N91" s="67"/>
      <c r="O91" s="67"/>
      <c r="P91" s="67"/>
      <c r="Q91" s="67"/>
      <c r="R91" s="67"/>
      <c r="S91" s="45">
        <f t="shared" si="7"/>
        <v>0</v>
      </c>
      <c r="T91" s="1"/>
    </row>
    <row r="92" spans="1:20" ht="12" customHeight="1">
      <c r="A92" s="69"/>
      <c r="B92" s="48">
        <v>4410</v>
      </c>
      <c r="C92" s="166"/>
      <c r="D92" s="49"/>
      <c r="E92" s="176"/>
      <c r="F92" s="176"/>
      <c r="G92" s="176"/>
      <c r="H92" s="176"/>
      <c r="I92" s="176"/>
      <c r="J92" s="50"/>
      <c r="K92" s="49"/>
      <c r="L92" s="49"/>
      <c r="M92" s="82"/>
      <c r="N92" s="78"/>
      <c r="O92" s="67"/>
      <c r="P92" s="67"/>
      <c r="Q92" s="67"/>
      <c r="R92" s="67"/>
      <c r="S92" s="45">
        <f t="shared" si="7"/>
        <v>0</v>
      </c>
      <c r="T92" s="1"/>
    </row>
    <row r="93" spans="1:20" ht="12" customHeight="1" thickBot="1">
      <c r="A93" s="69"/>
      <c r="B93" s="48">
        <v>4440</v>
      </c>
      <c r="C93" s="166"/>
      <c r="D93" s="49"/>
      <c r="E93" s="50"/>
      <c r="F93" s="50"/>
      <c r="G93" s="50"/>
      <c r="H93" s="50"/>
      <c r="I93" s="50"/>
      <c r="J93" s="50"/>
      <c r="K93" s="49"/>
      <c r="L93" s="49"/>
      <c r="M93" s="82"/>
      <c r="N93" s="82"/>
      <c r="O93" s="81"/>
      <c r="P93" s="81"/>
      <c r="Q93" s="81"/>
      <c r="R93" s="83"/>
      <c r="S93" s="57">
        <f t="shared" si="7"/>
        <v>0</v>
      </c>
      <c r="T93" s="1"/>
    </row>
    <row r="94" spans="1:20" ht="12" customHeight="1" thickBot="1">
      <c r="A94" s="233" t="s">
        <v>95</v>
      </c>
      <c r="B94" s="234"/>
      <c r="C94" s="235">
        <f>SUM(C83:C93)</f>
        <v>0</v>
      </c>
      <c r="D94" s="235">
        <f>SUM(D83:D93)</f>
        <v>0</v>
      </c>
      <c r="E94" s="235">
        <f>SUM(E83:E93)</f>
        <v>0</v>
      </c>
      <c r="F94" s="235">
        <f aca="true" t="shared" si="9" ref="F94:R94">SUM(F83:F93)</f>
        <v>0</v>
      </c>
      <c r="G94" s="235">
        <f t="shared" si="9"/>
        <v>0</v>
      </c>
      <c r="H94" s="235">
        <f t="shared" si="9"/>
        <v>0</v>
      </c>
      <c r="I94" s="235">
        <f t="shared" si="9"/>
        <v>0</v>
      </c>
      <c r="J94" s="235">
        <f t="shared" si="9"/>
        <v>0</v>
      </c>
      <c r="K94" s="235">
        <f t="shared" si="9"/>
        <v>0</v>
      </c>
      <c r="L94" s="235">
        <f t="shared" si="9"/>
        <v>0</v>
      </c>
      <c r="M94" s="235">
        <f t="shared" si="9"/>
        <v>0</v>
      </c>
      <c r="N94" s="235">
        <f t="shared" si="9"/>
        <v>0</v>
      </c>
      <c r="O94" s="235">
        <f t="shared" si="9"/>
        <v>0</v>
      </c>
      <c r="P94" s="235">
        <f t="shared" si="9"/>
        <v>0</v>
      </c>
      <c r="Q94" s="235">
        <f t="shared" si="9"/>
        <v>0</v>
      </c>
      <c r="R94" s="235">
        <f t="shared" si="9"/>
        <v>0</v>
      </c>
      <c r="S94" s="142">
        <f t="shared" si="7"/>
        <v>0</v>
      </c>
      <c r="T94" s="72"/>
    </row>
    <row r="95" spans="1:20" ht="12" customHeight="1">
      <c r="A95" s="236">
        <v>80146</v>
      </c>
      <c r="B95" s="237"/>
      <c r="C95" s="238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40"/>
      <c r="S95" s="159"/>
      <c r="T95" s="145"/>
    </row>
    <row r="96" spans="1:20" ht="12" customHeight="1">
      <c r="A96" s="241" t="s">
        <v>96</v>
      </c>
      <c r="B96" s="242">
        <v>4300</v>
      </c>
      <c r="C96" s="243"/>
      <c r="D96" s="277"/>
      <c r="E96" s="296"/>
      <c r="F96" s="296"/>
      <c r="G96" s="296"/>
      <c r="H96" s="296"/>
      <c r="I96" s="296"/>
      <c r="J96" s="296"/>
      <c r="K96" s="296"/>
      <c r="L96" s="277"/>
      <c r="M96" s="277"/>
      <c r="N96" s="277"/>
      <c r="O96" s="277"/>
      <c r="P96" s="277"/>
      <c r="Q96" s="277"/>
      <c r="R96" s="278"/>
      <c r="S96" s="144">
        <f>R96+Q96+P96+O96+N96+M96+L96+K96+J96+I96+H96+G96+F96+E96+D96+C96</f>
        <v>0</v>
      </c>
      <c r="T96" s="145"/>
    </row>
    <row r="97" spans="1:20" ht="12" customHeight="1">
      <c r="A97" s="241" t="s">
        <v>97</v>
      </c>
      <c r="B97" s="246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5"/>
      <c r="S97" s="144"/>
      <c r="T97" s="145"/>
    </row>
    <row r="98" spans="1:20" ht="12" customHeight="1" thickBot="1">
      <c r="A98" s="247" t="s">
        <v>98</v>
      </c>
      <c r="B98" s="248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50"/>
      <c r="S98" s="160"/>
      <c r="T98" s="145"/>
    </row>
    <row r="99" spans="1:20" ht="12" customHeight="1" thickBot="1">
      <c r="A99" s="154" t="s">
        <v>99</v>
      </c>
      <c r="B99" s="155"/>
      <c r="C99" s="158">
        <f>C96</f>
        <v>0</v>
      </c>
      <c r="D99" s="158">
        <f aca="true" t="shared" si="10" ref="D99:R99">D96</f>
        <v>0</v>
      </c>
      <c r="E99" s="158">
        <f t="shared" si="10"/>
        <v>0</v>
      </c>
      <c r="F99" s="158">
        <f t="shared" si="10"/>
        <v>0</v>
      </c>
      <c r="G99" s="158">
        <f t="shared" si="10"/>
        <v>0</v>
      </c>
      <c r="H99" s="158">
        <f t="shared" si="10"/>
        <v>0</v>
      </c>
      <c r="I99" s="158">
        <f t="shared" si="10"/>
        <v>0</v>
      </c>
      <c r="J99" s="158">
        <f t="shared" si="10"/>
        <v>0</v>
      </c>
      <c r="K99" s="158">
        <f t="shared" si="10"/>
        <v>0</v>
      </c>
      <c r="L99" s="158">
        <f t="shared" si="10"/>
        <v>0</v>
      </c>
      <c r="M99" s="158">
        <f t="shared" si="10"/>
        <v>0</v>
      </c>
      <c r="N99" s="158">
        <f t="shared" si="10"/>
        <v>0</v>
      </c>
      <c r="O99" s="158">
        <f t="shared" si="10"/>
        <v>0</v>
      </c>
      <c r="P99" s="158">
        <f t="shared" si="10"/>
        <v>0</v>
      </c>
      <c r="Q99" s="158">
        <f t="shared" si="10"/>
        <v>0</v>
      </c>
      <c r="R99" s="158">
        <f t="shared" si="10"/>
        <v>0</v>
      </c>
      <c r="S99" s="157">
        <f>R99+Q99+P99+O99+N99+M99+L99+K99+J99+I99+H99+G99+F99+E99+D99+C99</f>
        <v>0</v>
      </c>
      <c r="T99" s="145"/>
    </row>
    <row r="100" spans="1:20" ht="12" customHeight="1">
      <c r="A100" s="254">
        <v>80195</v>
      </c>
      <c r="B100" s="255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7"/>
      <c r="N100" s="257"/>
      <c r="O100" s="257"/>
      <c r="P100" s="257"/>
      <c r="Q100" s="256"/>
      <c r="R100" s="258"/>
      <c r="S100" s="251"/>
      <c r="T100" s="19"/>
    </row>
    <row r="101" spans="1:20" ht="12" customHeight="1">
      <c r="A101" s="241" t="s">
        <v>100</v>
      </c>
      <c r="B101" s="259">
        <v>4300</v>
      </c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1"/>
      <c r="N101" s="261"/>
      <c r="O101" s="261"/>
      <c r="P101" s="261"/>
      <c r="Q101" s="260"/>
      <c r="R101" s="262"/>
      <c r="S101" s="252">
        <f>R101+Q101+P101+O101+N101+M101+L101+K101+J101+I101+H101+G101+F101+E101+D101+C101</f>
        <v>0</v>
      </c>
      <c r="T101" s="19"/>
    </row>
    <row r="102" spans="1:20" ht="12" customHeight="1" thickBot="1">
      <c r="A102" s="263" t="s">
        <v>101</v>
      </c>
      <c r="B102" s="264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6"/>
      <c r="N102" s="266"/>
      <c r="O102" s="266"/>
      <c r="P102" s="266"/>
      <c r="Q102" s="265"/>
      <c r="R102" s="267"/>
      <c r="S102" s="253"/>
      <c r="T102" s="19"/>
    </row>
    <row r="103" spans="1:20" ht="12" customHeight="1" thickBot="1">
      <c r="A103" s="154" t="s">
        <v>102</v>
      </c>
      <c r="B103" s="155"/>
      <c r="C103" s="156">
        <f aca="true" t="shared" si="11" ref="C103:R103">C101</f>
        <v>0</v>
      </c>
      <c r="D103" s="156">
        <f t="shared" si="11"/>
        <v>0</v>
      </c>
      <c r="E103" s="156">
        <f t="shared" si="11"/>
        <v>0</v>
      </c>
      <c r="F103" s="156">
        <f t="shared" si="11"/>
        <v>0</v>
      </c>
      <c r="G103" s="156">
        <f t="shared" si="11"/>
        <v>0</v>
      </c>
      <c r="H103" s="156">
        <f t="shared" si="11"/>
        <v>0</v>
      </c>
      <c r="I103" s="156">
        <f t="shared" si="11"/>
        <v>0</v>
      </c>
      <c r="J103" s="156">
        <f t="shared" si="11"/>
        <v>0</v>
      </c>
      <c r="K103" s="156">
        <f t="shared" si="11"/>
        <v>0</v>
      </c>
      <c r="L103" s="156">
        <f t="shared" si="11"/>
        <v>0</v>
      </c>
      <c r="M103" s="156">
        <f t="shared" si="11"/>
        <v>0</v>
      </c>
      <c r="N103" s="156">
        <f t="shared" si="11"/>
        <v>0</v>
      </c>
      <c r="O103" s="156">
        <f t="shared" si="11"/>
        <v>0</v>
      </c>
      <c r="P103" s="156">
        <f t="shared" si="11"/>
        <v>0</v>
      </c>
      <c r="Q103" s="156">
        <f t="shared" si="11"/>
        <v>0</v>
      </c>
      <c r="R103" s="156">
        <f t="shared" si="11"/>
        <v>0</v>
      </c>
      <c r="S103" s="157">
        <f>R103+Q103+P103+O103+N103+M103+L103+K103+J103+I103+H103+G103+F103+E103+D103+C103</f>
        <v>0</v>
      </c>
      <c r="T103" s="145"/>
    </row>
    <row r="104" spans="1:20" ht="12" customHeight="1" thickBot="1">
      <c r="A104" s="150"/>
      <c r="B104" s="151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3"/>
      <c r="T104" s="19"/>
    </row>
    <row r="105" spans="1:20" ht="12" customHeight="1">
      <c r="A105" s="94" t="s">
        <v>103</v>
      </c>
      <c r="B105" s="95"/>
      <c r="C105" s="96">
        <f>C19+C32+C47+C61+C82+C94+C99+C103</f>
        <v>0</v>
      </c>
      <c r="D105" s="96">
        <f aca="true" t="shared" si="12" ref="D105:R105">D19+D32+D47+D61+D82+D94+D99+D103</f>
        <v>0</v>
      </c>
      <c r="E105" s="96">
        <f t="shared" si="12"/>
        <v>0</v>
      </c>
      <c r="F105" s="96">
        <f t="shared" si="12"/>
        <v>0</v>
      </c>
      <c r="G105" s="96">
        <f t="shared" si="12"/>
        <v>0</v>
      </c>
      <c r="H105" s="96">
        <f t="shared" si="12"/>
        <v>0</v>
      </c>
      <c r="I105" s="96">
        <f t="shared" si="12"/>
        <v>0</v>
      </c>
      <c r="J105" s="96">
        <f t="shared" si="12"/>
        <v>5612</v>
      </c>
      <c r="K105" s="96">
        <f t="shared" si="12"/>
        <v>0</v>
      </c>
      <c r="L105" s="96">
        <f t="shared" si="12"/>
        <v>0</v>
      </c>
      <c r="M105" s="96">
        <f t="shared" si="12"/>
        <v>3000</v>
      </c>
      <c r="N105" s="96">
        <f t="shared" si="12"/>
        <v>0</v>
      </c>
      <c r="O105" s="96">
        <f t="shared" si="12"/>
        <v>0</v>
      </c>
      <c r="P105" s="96">
        <f t="shared" si="12"/>
        <v>0</v>
      </c>
      <c r="Q105" s="96">
        <f t="shared" si="12"/>
        <v>0</v>
      </c>
      <c r="R105" s="96">
        <f t="shared" si="12"/>
        <v>-31751</v>
      </c>
      <c r="S105" s="96">
        <f>S19+S32+S47+S61+S82+S94+S99+S103</f>
        <v>-23139</v>
      </c>
      <c r="T105" s="97"/>
    </row>
    <row r="106" spans="1:20" ht="12" customHeight="1" thickBot="1">
      <c r="A106" s="98">
        <v>801</v>
      </c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1">
        <f>C105+D105+E105+F105+G105+H105+I105+J105+K105+L105+M105+O105+P105+Q105+R105+N105</f>
        <v>-23139</v>
      </c>
      <c r="T106" s="19"/>
    </row>
    <row r="107" spans="1:20" ht="12" customHeight="1" thickBot="1">
      <c r="A107" s="102"/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97"/>
      <c r="T107" s="19"/>
    </row>
    <row r="108" spans="1:20" ht="12" customHeight="1">
      <c r="A108" s="35">
        <v>85156</v>
      </c>
      <c r="B108" s="63"/>
      <c r="C108" s="167"/>
      <c r="D108" s="167"/>
      <c r="E108" s="65"/>
      <c r="F108" s="65"/>
      <c r="G108" s="65"/>
      <c r="H108" s="65"/>
      <c r="I108" s="167"/>
      <c r="J108" s="167"/>
      <c r="K108" s="167"/>
      <c r="L108" s="167"/>
      <c r="M108" s="169"/>
      <c r="N108" s="192"/>
      <c r="O108" s="192"/>
      <c r="P108" s="192"/>
      <c r="Q108" s="193"/>
      <c r="R108" s="195"/>
      <c r="S108" s="159">
        <f>R108+Q108+P108+O108+N108+M108+L108+K108+J108+I108+H108+G108+F108+E108+D108+C108</f>
        <v>0</v>
      </c>
      <c r="T108" s="190"/>
    </row>
    <row r="109" spans="1:20" ht="12" customHeight="1">
      <c r="A109" s="69"/>
      <c r="B109" s="48">
        <v>4130</v>
      </c>
      <c r="C109" s="166"/>
      <c r="D109" s="166"/>
      <c r="E109" s="50"/>
      <c r="F109" s="50"/>
      <c r="G109" s="50"/>
      <c r="H109" s="50"/>
      <c r="I109" s="166"/>
      <c r="J109" s="166"/>
      <c r="K109" s="166"/>
      <c r="L109" s="166"/>
      <c r="M109" s="185"/>
      <c r="N109" s="194"/>
      <c r="O109" s="194"/>
      <c r="P109" s="194"/>
      <c r="Q109" s="194"/>
      <c r="R109" s="196"/>
      <c r="S109" s="144">
        <f>R109+Q109+P109+O109+N109+M109+L109+K109+J109+I109+H109+G109+F109+E109+D109+C109</f>
        <v>0</v>
      </c>
      <c r="T109" s="190"/>
    </row>
    <row r="110" spans="1:20" ht="12" customHeight="1" thickBot="1">
      <c r="A110" s="181"/>
      <c r="B110" s="48"/>
      <c r="C110" s="166"/>
      <c r="D110" s="166"/>
      <c r="E110" s="50"/>
      <c r="F110" s="50"/>
      <c r="G110" s="50"/>
      <c r="H110" s="50"/>
      <c r="I110" s="166"/>
      <c r="J110" s="166"/>
      <c r="K110" s="166"/>
      <c r="L110" s="166"/>
      <c r="M110" s="185"/>
      <c r="N110" s="194"/>
      <c r="O110" s="194"/>
      <c r="P110" s="194"/>
      <c r="Q110" s="194"/>
      <c r="R110" s="196"/>
      <c r="S110" s="144">
        <f>R110+Q110+P110+O110+N110+M110+L110+K110+J110+I110+H110+G110+F110+E110+D110+C110</f>
        <v>0</v>
      </c>
      <c r="T110" s="190"/>
    </row>
    <row r="111" spans="1:20" ht="12" customHeight="1" thickBot="1">
      <c r="A111" s="107" t="s">
        <v>85</v>
      </c>
      <c r="B111" s="59"/>
      <c r="C111" s="60">
        <f aca="true" t="shared" si="13" ref="C111:R111">SUM(C108:C110)</f>
        <v>0</v>
      </c>
      <c r="D111" s="60">
        <f t="shared" si="13"/>
        <v>0</v>
      </c>
      <c r="E111" s="60">
        <f t="shared" si="13"/>
        <v>0</v>
      </c>
      <c r="F111" s="60">
        <f t="shared" si="13"/>
        <v>0</v>
      </c>
      <c r="G111" s="60">
        <f t="shared" si="13"/>
        <v>0</v>
      </c>
      <c r="H111" s="60">
        <f t="shared" si="13"/>
        <v>0</v>
      </c>
      <c r="I111" s="60">
        <f t="shared" si="13"/>
        <v>0</v>
      </c>
      <c r="J111" s="60">
        <f t="shared" si="13"/>
        <v>0</v>
      </c>
      <c r="K111" s="60">
        <f t="shared" si="13"/>
        <v>0</v>
      </c>
      <c r="L111" s="60">
        <f t="shared" si="13"/>
        <v>0</v>
      </c>
      <c r="M111" s="60">
        <f t="shared" si="13"/>
        <v>0</v>
      </c>
      <c r="N111" s="60">
        <f t="shared" si="13"/>
        <v>0</v>
      </c>
      <c r="O111" s="60">
        <f t="shared" si="13"/>
        <v>0</v>
      </c>
      <c r="P111" s="60">
        <f t="shared" si="13"/>
        <v>0</v>
      </c>
      <c r="Q111" s="60">
        <f t="shared" si="13"/>
        <v>0</v>
      </c>
      <c r="R111" s="198">
        <f t="shared" si="13"/>
        <v>0</v>
      </c>
      <c r="S111" s="199">
        <f aca="true" t="shared" si="14" ref="S111:S134">R111+Q111+P111+O111+N111+M111+L111+K111+J111+I111+H111+G111+F111+E111+D111+C111</f>
        <v>0</v>
      </c>
      <c r="T111" s="190"/>
    </row>
    <row r="112" spans="1:20" ht="12" customHeight="1">
      <c r="A112" s="181"/>
      <c r="B112" s="47">
        <v>4210</v>
      </c>
      <c r="C112" s="163"/>
      <c r="D112" s="163"/>
      <c r="E112" s="39"/>
      <c r="F112" s="39"/>
      <c r="G112" s="39"/>
      <c r="H112" s="39"/>
      <c r="I112" s="163"/>
      <c r="J112" s="163"/>
      <c r="K112" s="163"/>
      <c r="L112" s="163"/>
      <c r="M112" s="170"/>
      <c r="N112" s="186"/>
      <c r="O112" s="186"/>
      <c r="P112" s="186"/>
      <c r="Q112" s="186"/>
      <c r="R112" s="187"/>
      <c r="S112" s="144">
        <f t="shared" si="14"/>
        <v>0</v>
      </c>
      <c r="T112" s="190"/>
    </row>
    <row r="113" spans="1:20" ht="12" customHeight="1">
      <c r="A113" s="182">
        <v>85201</v>
      </c>
      <c r="B113" s="47">
        <v>4260</v>
      </c>
      <c r="C113" s="163"/>
      <c r="D113" s="163"/>
      <c r="E113" s="39"/>
      <c r="F113" s="39"/>
      <c r="G113" s="39"/>
      <c r="H113" s="39"/>
      <c r="I113" s="163"/>
      <c r="J113" s="163"/>
      <c r="K113" s="163"/>
      <c r="L113" s="163"/>
      <c r="M113" s="170"/>
      <c r="N113" s="173"/>
      <c r="O113" s="173"/>
      <c r="P113" s="173"/>
      <c r="Q113" s="173"/>
      <c r="R113" s="188"/>
      <c r="S113" s="144">
        <f t="shared" si="14"/>
        <v>0</v>
      </c>
      <c r="T113" s="190"/>
    </row>
    <row r="114" spans="1:20" ht="12" customHeight="1" thickBot="1">
      <c r="A114" s="53"/>
      <c r="B114" s="54"/>
      <c r="C114" s="168"/>
      <c r="D114" s="168"/>
      <c r="E114" s="56"/>
      <c r="F114" s="56"/>
      <c r="G114" s="56"/>
      <c r="H114" s="56"/>
      <c r="I114" s="168"/>
      <c r="J114" s="168"/>
      <c r="K114" s="168"/>
      <c r="L114" s="168"/>
      <c r="M114" s="171"/>
      <c r="N114" s="172"/>
      <c r="O114" s="172"/>
      <c r="P114" s="172"/>
      <c r="Q114" s="172"/>
      <c r="R114" s="189"/>
      <c r="S114" s="160">
        <f t="shared" si="14"/>
        <v>0</v>
      </c>
      <c r="T114" s="190"/>
    </row>
    <row r="115" spans="1:20" ht="12" customHeight="1" thickBot="1">
      <c r="A115" s="107" t="s">
        <v>104</v>
      </c>
      <c r="B115" s="59"/>
      <c r="C115" s="60">
        <f aca="true" t="shared" si="15" ref="C115:R115">SUM(C112:C114)</f>
        <v>0</v>
      </c>
      <c r="D115" s="60">
        <f t="shared" si="15"/>
        <v>0</v>
      </c>
      <c r="E115" s="60">
        <f t="shared" si="15"/>
        <v>0</v>
      </c>
      <c r="F115" s="60">
        <f t="shared" si="15"/>
        <v>0</v>
      </c>
      <c r="G115" s="60">
        <f t="shared" si="15"/>
        <v>0</v>
      </c>
      <c r="H115" s="60">
        <f t="shared" si="15"/>
        <v>0</v>
      </c>
      <c r="I115" s="60">
        <f t="shared" si="15"/>
        <v>0</v>
      </c>
      <c r="J115" s="60">
        <f t="shared" si="15"/>
        <v>0</v>
      </c>
      <c r="K115" s="60">
        <f t="shared" si="15"/>
        <v>0</v>
      </c>
      <c r="L115" s="60">
        <f t="shared" si="15"/>
        <v>0</v>
      </c>
      <c r="M115" s="60">
        <f t="shared" si="15"/>
        <v>0</v>
      </c>
      <c r="N115" s="60">
        <f t="shared" si="15"/>
        <v>0</v>
      </c>
      <c r="O115" s="60">
        <f t="shared" si="15"/>
        <v>0</v>
      </c>
      <c r="P115" s="60">
        <f t="shared" si="15"/>
        <v>0</v>
      </c>
      <c r="Q115" s="60">
        <f t="shared" si="15"/>
        <v>0</v>
      </c>
      <c r="R115" s="60">
        <f t="shared" si="15"/>
        <v>0</v>
      </c>
      <c r="S115" s="191">
        <f t="shared" si="14"/>
        <v>0</v>
      </c>
      <c r="T115" s="62"/>
    </row>
    <row r="116" spans="1:20" ht="11.25" customHeight="1">
      <c r="A116" s="300">
        <v>85403</v>
      </c>
      <c r="B116" s="280">
        <v>3020</v>
      </c>
      <c r="C116" s="301"/>
      <c r="D116" s="301"/>
      <c r="E116" s="302"/>
      <c r="F116" s="302"/>
      <c r="G116" s="302"/>
      <c r="H116" s="302"/>
      <c r="I116" s="303"/>
      <c r="J116" s="303"/>
      <c r="K116" s="301"/>
      <c r="L116" s="301"/>
      <c r="M116" s="304"/>
      <c r="N116" s="304"/>
      <c r="O116" s="304"/>
      <c r="P116" s="304"/>
      <c r="Q116" s="304"/>
      <c r="R116" s="305"/>
      <c r="S116" s="108">
        <f t="shared" si="14"/>
        <v>0</v>
      </c>
      <c r="T116" s="1"/>
    </row>
    <row r="117" spans="1:20" ht="11.25" customHeight="1">
      <c r="A117" s="203"/>
      <c r="B117" s="306">
        <v>3260</v>
      </c>
      <c r="C117" s="208"/>
      <c r="D117" s="208"/>
      <c r="E117" s="270"/>
      <c r="F117" s="270"/>
      <c r="G117" s="270"/>
      <c r="H117" s="270"/>
      <c r="I117" s="141"/>
      <c r="J117" s="141"/>
      <c r="K117" s="208"/>
      <c r="L117" s="208"/>
      <c r="M117" s="206"/>
      <c r="N117" s="206"/>
      <c r="O117" s="206"/>
      <c r="P117" s="206"/>
      <c r="Q117" s="206"/>
      <c r="R117" s="299"/>
      <c r="S117" s="45">
        <f t="shared" si="14"/>
        <v>0</v>
      </c>
      <c r="T117" s="1"/>
    </row>
    <row r="118" spans="1:20" ht="11.25" customHeight="1">
      <c r="A118" s="43"/>
      <c r="B118" s="281">
        <v>4010</v>
      </c>
      <c r="C118" s="44"/>
      <c r="D118" s="44"/>
      <c r="E118" s="175"/>
      <c r="F118" s="175"/>
      <c r="G118" s="175"/>
      <c r="H118" s="175"/>
      <c r="I118" s="38"/>
      <c r="J118" s="38"/>
      <c r="K118" s="44"/>
      <c r="L118" s="44"/>
      <c r="M118" s="67"/>
      <c r="N118" s="67"/>
      <c r="O118" s="67"/>
      <c r="P118" s="67"/>
      <c r="Q118" s="67"/>
      <c r="R118" s="67"/>
      <c r="S118" s="45">
        <f>R118+Q118+P118+O118+N118+M118+L118+K118+J118+I118+H118+G118+F118+E118+D118+C118</f>
        <v>0</v>
      </c>
      <c r="T118" s="45"/>
    </row>
    <row r="119" spans="1:20" ht="11.25" customHeight="1">
      <c r="A119" s="215" t="s">
        <v>169</v>
      </c>
      <c r="B119" s="213">
        <v>4040</v>
      </c>
      <c r="C119" s="211"/>
      <c r="D119" s="44"/>
      <c r="E119" s="175"/>
      <c r="F119" s="175"/>
      <c r="G119" s="175"/>
      <c r="H119" s="175"/>
      <c r="I119" s="38"/>
      <c r="J119" s="38"/>
      <c r="K119" s="44"/>
      <c r="L119" s="44"/>
      <c r="M119" s="67"/>
      <c r="N119" s="67"/>
      <c r="O119" s="67"/>
      <c r="P119" s="67"/>
      <c r="Q119" s="67"/>
      <c r="R119" s="67"/>
      <c r="S119" s="45">
        <f t="shared" si="14"/>
        <v>0</v>
      </c>
      <c r="T119" s="1"/>
    </row>
    <row r="120" spans="1:20" ht="11.25" customHeight="1">
      <c r="A120" s="215" t="s">
        <v>170</v>
      </c>
      <c r="B120" s="213">
        <v>4120</v>
      </c>
      <c r="C120" s="211"/>
      <c r="D120" s="44"/>
      <c r="E120" s="175"/>
      <c r="F120" s="175"/>
      <c r="G120" s="175"/>
      <c r="H120" s="175"/>
      <c r="I120" s="38"/>
      <c r="J120" s="38"/>
      <c r="K120" s="44"/>
      <c r="L120" s="44"/>
      <c r="M120" s="67"/>
      <c r="N120" s="67"/>
      <c r="O120" s="67"/>
      <c r="P120" s="67"/>
      <c r="Q120" s="67"/>
      <c r="R120" s="67"/>
      <c r="S120" s="45">
        <f t="shared" si="14"/>
        <v>0</v>
      </c>
      <c r="T120" s="1"/>
    </row>
    <row r="121" spans="1:20" ht="11.25" customHeight="1">
      <c r="A121" s="215" t="s">
        <v>171</v>
      </c>
      <c r="B121" s="214">
        <v>4210</v>
      </c>
      <c r="C121" s="211"/>
      <c r="D121" s="44"/>
      <c r="E121" s="309"/>
      <c r="F121" s="309"/>
      <c r="G121" s="310"/>
      <c r="H121" s="175"/>
      <c r="I121" s="38"/>
      <c r="J121" s="38"/>
      <c r="K121" s="44"/>
      <c r="L121" s="44"/>
      <c r="M121" s="67"/>
      <c r="N121" s="67"/>
      <c r="O121" s="67"/>
      <c r="P121" s="67"/>
      <c r="Q121" s="67"/>
      <c r="R121" s="67"/>
      <c r="S121" s="45">
        <f t="shared" si="14"/>
        <v>0</v>
      </c>
      <c r="T121" s="1"/>
    </row>
    <row r="122" spans="1:20" ht="11.25" customHeight="1">
      <c r="A122" s="215"/>
      <c r="B122" s="214">
        <v>4220</v>
      </c>
      <c r="C122" s="211"/>
      <c r="D122" s="44"/>
      <c r="E122" s="309"/>
      <c r="F122" s="311"/>
      <c r="G122" s="312"/>
      <c r="H122" s="295"/>
      <c r="I122" s="38"/>
      <c r="J122" s="38"/>
      <c r="K122" s="44"/>
      <c r="L122" s="44"/>
      <c r="M122" s="67"/>
      <c r="N122" s="67"/>
      <c r="O122" s="67"/>
      <c r="P122" s="67"/>
      <c r="Q122" s="67"/>
      <c r="R122" s="67"/>
      <c r="S122" s="45">
        <f t="shared" si="14"/>
        <v>0</v>
      </c>
      <c r="T122" s="1"/>
    </row>
    <row r="123" spans="1:20" ht="11.25" customHeight="1">
      <c r="A123" s="215"/>
      <c r="B123" s="214">
        <v>4230</v>
      </c>
      <c r="C123" s="211"/>
      <c r="D123" s="44"/>
      <c r="E123" s="309"/>
      <c r="F123" s="311"/>
      <c r="G123" s="312"/>
      <c r="H123" s="295"/>
      <c r="I123" s="38"/>
      <c r="J123" s="38"/>
      <c r="K123" s="44"/>
      <c r="L123" s="44"/>
      <c r="M123" s="67"/>
      <c r="N123" s="67"/>
      <c r="O123" s="67"/>
      <c r="P123" s="67"/>
      <c r="Q123" s="67"/>
      <c r="R123" s="67"/>
      <c r="S123" s="45">
        <f t="shared" si="14"/>
        <v>0</v>
      </c>
      <c r="T123" s="1"/>
    </row>
    <row r="124" spans="1:20" ht="11.25" customHeight="1">
      <c r="A124" s="210"/>
      <c r="B124" s="213">
        <v>4240</v>
      </c>
      <c r="C124" s="211"/>
      <c r="D124" s="44"/>
      <c r="E124" s="309"/>
      <c r="F124" s="311"/>
      <c r="G124" s="312"/>
      <c r="H124" s="295"/>
      <c r="I124" s="38"/>
      <c r="J124" s="38"/>
      <c r="K124" s="44"/>
      <c r="L124" s="44"/>
      <c r="M124" s="67"/>
      <c r="N124" s="67"/>
      <c r="O124" s="67"/>
      <c r="P124" s="67"/>
      <c r="Q124" s="67"/>
      <c r="R124" s="67"/>
      <c r="S124" s="45">
        <f t="shared" si="14"/>
        <v>0</v>
      </c>
      <c r="T124" s="1"/>
    </row>
    <row r="125" spans="1:20" ht="11.25" customHeight="1">
      <c r="A125" s="210"/>
      <c r="B125" s="213">
        <v>4260</v>
      </c>
      <c r="C125" s="211"/>
      <c r="D125" s="44"/>
      <c r="E125" s="309"/>
      <c r="F125" s="309"/>
      <c r="G125" s="313"/>
      <c r="H125" s="175"/>
      <c r="I125" s="38"/>
      <c r="J125" s="38"/>
      <c r="K125" s="44"/>
      <c r="L125" s="44"/>
      <c r="M125" s="67"/>
      <c r="N125" s="67"/>
      <c r="O125" s="67"/>
      <c r="P125" s="67"/>
      <c r="Q125" s="67"/>
      <c r="R125" s="67"/>
      <c r="S125" s="45">
        <f t="shared" si="14"/>
        <v>0</v>
      </c>
      <c r="T125" s="1"/>
    </row>
    <row r="126" spans="1:20" ht="11.25" customHeight="1">
      <c r="A126" s="210"/>
      <c r="B126" s="213">
        <v>4270</v>
      </c>
      <c r="C126" s="211"/>
      <c r="D126" s="44"/>
      <c r="E126" s="309"/>
      <c r="F126" s="309"/>
      <c r="G126" s="310"/>
      <c r="H126" s="175"/>
      <c r="I126" s="38"/>
      <c r="J126" s="38"/>
      <c r="K126" s="44"/>
      <c r="L126" s="44"/>
      <c r="M126" s="67"/>
      <c r="N126" s="67"/>
      <c r="O126" s="67"/>
      <c r="P126" s="67"/>
      <c r="Q126" s="67"/>
      <c r="R126" s="67"/>
      <c r="S126" s="45">
        <f t="shared" si="14"/>
        <v>0</v>
      </c>
      <c r="T126" s="1"/>
    </row>
    <row r="127" spans="1:20" ht="11.25" customHeight="1">
      <c r="A127" s="210"/>
      <c r="B127" s="213">
        <v>4300</v>
      </c>
      <c r="C127" s="211"/>
      <c r="D127" s="44"/>
      <c r="E127" s="309"/>
      <c r="F127" s="311"/>
      <c r="G127" s="312"/>
      <c r="H127" s="295"/>
      <c r="I127" s="38"/>
      <c r="J127" s="38"/>
      <c r="K127" s="44"/>
      <c r="L127" s="44"/>
      <c r="M127" s="67"/>
      <c r="N127" s="67"/>
      <c r="O127" s="67"/>
      <c r="P127" s="67"/>
      <c r="Q127" s="67"/>
      <c r="R127" s="67"/>
      <c r="S127" s="45">
        <f t="shared" si="14"/>
        <v>0</v>
      </c>
      <c r="T127" s="1"/>
    </row>
    <row r="128" spans="1:20" ht="11.25" customHeight="1">
      <c r="A128" s="210"/>
      <c r="B128" s="213">
        <v>4410</v>
      </c>
      <c r="C128" s="211"/>
      <c r="D128" s="44"/>
      <c r="E128" s="309"/>
      <c r="F128" s="309"/>
      <c r="G128" s="313"/>
      <c r="H128" s="175"/>
      <c r="I128" s="38"/>
      <c r="J128" s="38"/>
      <c r="K128" s="44"/>
      <c r="L128" s="44"/>
      <c r="M128" s="67"/>
      <c r="N128" s="67"/>
      <c r="O128" s="67"/>
      <c r="P128" s="67"/>
      <c r="Q128" s="67"/>
      <c r="R128" s="67"/>
      <c r="S128" s="45">
        <f t="shared" si="14"/>
        <v>0</v>
      </c>
      <c r="T128" s="1"/>
    </row>
    <row r="129" spans="1:20" ht="11.25" customHeight="1" thickBot="1">
      <c r="A129" s="43"/>
      <c r="B129" s="212">
        <v>6050</v>
      </c>
      <c r="C129" s="44"/>
      <c r="D129" s="44"/>
      <c r="E129" s="309"/>
      <c r="F129" s="309"/>
      <c r="G129" s="309"/>
      <c r="H129" s="175"/>
      <c r="I129" s="38"/>
      <c r="J129" s="38"/>
      <c r="K129" s="44"/>
      <c r="L129" s="44"/>
      <c r="M129" s="67"/>
      <c r="N129" s="67"/>
      <c r="O129" s="67"/>
      <c r="P129" s="67"/>
      <c r="Q129" s="67"/>
      <c r="R129" s="67"/>
      <c r="S129" s="183">
        <f t="shared" si="14"/>
        <v>0</v>
      </c>
      <c r="T129" s="1"/>
    </row>
    <row r="130" spans="1:20" ht="11.25" customHeight="1" thickBot="1">
      <c r="A130" s="107" t="s">
        <v>85</v>
      </c>
      <c r="B130" s="59"/>
      <c r="C130" s="60">
        <f aca="true" t="shared" si="16" ref="C130:R130">SUM(C116:C129)</f>
        <v>0</v>
      </c>
      <c r="D130" s="60">
        <f t="shared" si="16"/>
        <v>0</v>
      </c>
      <c r="E130" s="60">
        <f t="shared" si="16"/>
        <v>0</v>
      </c>
      <c r="F130" s="60">
        <f t="shared" si="16"/>
        <v>0</v>
      </c>
      <c r="G130" s="60">
        <f t="shared" si="16"/>
        <v>0</v>
      </c>
      <c r="H130" s="60">
        <f t="shared" si="16"/>
        <v>0</v>
      </c>
      <c r="I130" s="60">
        <f t="shared" si="16"/>
        <v>0</v>
      </c>
      <c r="J130" s="60">
        <f t="shared" si="16"/>
        <v>0</v>
      </c>
      <c r="K130" s="60">
        <f t="shared" si="16"/>
        <v>0</v>
      </c>
      <c r="L130" s="60">
        <f t="shared" si="16"/>
        <v>0</v>
      </c>
      <c r="M130" s="60">
        <f t="shared" si="16"/>
        <v>0</v>
      </c>
      <c r="N130" s="60">
        <f t="shared" si="16"/>
        <v>0</v>
      </c>
      <c r="O130" s="60">
        <f t="shared" si="16"/>
        <v>0</v>
      </c>
      <c r="P130" s="60">
        <f t="shared" si="16"/>
        <v>0</v>
      </c>
      <c r="Q130" s="60">
        <f t="shared" si="16"/>
        <v>0</v>
      </c>
      <c r="R130" s="198">
        <f t="shared" si="16"/>
        <v>0</v>
      </c>
      <c r="S130" s="199">
        <f t="shared" si="14"/>
        <v>0</v>
      </c>
      <c r="T130" s="190"/>
    </row>
    <row r="131" spans="1:20" ht="11.25" customHeight="1">
      <c r="A131" s="203">
        <v>85406</v>
      </c>
      <c r="B131" s="204">
        <v>3020</v>
      </c>
      <c r="C131" s="208"/>
      <c r="D131" s="208"/>
      <c r="E131" s="141"/>
      <c r="F131" s="141"/>
      <c r="G131" s="141"/>
      <c r="H131" s="141"/>
      <c r="I131" s="141"/>
      <c r="J131" s="141"/>
      <c r="K131" s="208"/>
      <c r="L131" s="208"/>
      <c r="M131" s="206"/>
      <c r="N131" s="206"/>
      <c r="O131" s="206"/>
      <c r="P131" s="206"/>
      <c r="Q131" s="206"/>
      <c r="R131" s="206"/>
      <c r="S131" s="184">
        <f t="shared" si="14"/>
        <v>0</v>
      </c>
      <c r="T131" s="1"/>
    </row>
    <row r="132" spans="1:20" ht="11.25" customHeight="1">
      <c r="A132" s="43"/>
      <c r="B132" s="36">
        <v>4010</v>
      </c>
      <c r="C132" s="44"/>
      <c r="D132" s="44"/>
      <c r="E132" s="38"/>
      <c r="F132" s="38"/>
      <c r="G132" s="38"/>
      <c r="H132" s="38"/>
      <c r="I132" s="38"/>
      <c r="J132" s="38"/>
      <c r="K132" s="44"/>
      <c r="L132" s="44"/>
      <c r="M132" s="67"/>
      <c r="N132" s="67"/>
      <c r="O132" s="67"/>
      <c r="P132" s="67"/>
      <c r="Q132" s="67"/>
      <c r="R132" s="67"/>
      <c r="S132" s="45">
        <f t="shared" si="14"/>
        <v>0</v>
      </c>
      <c r="T132" s="1"/>
    </row>
    <row r="133" spans="1:20" ht="11.25" customHeight="1">
      <c r="A133" s="46" t="s">
        <v>105</v>
      </c>
      <c r="B133" s="47">
        <v>4040</v>
      </c>
      <c r="C133" s="37"/>
      <c r="D133" s="37"/>
      <c r="E133" s="39"/>
      <c r="F133" s="39"/>
      <c r="G133" s="39"/>
      <c r="H133" s="39"/>
      <c r="I133" s="39"/>
      <c r="J133" s="39"/>
      <c r="K133" s="37"/>
      <c r="L133" s="37"/>
      <c r="M133" s="81"/>
      <c r="N133" s="67"/>
      <c r="O133" s="67"/>
      <c r="P133" s="67"/>
      <c r="Q133" s="67"/>
      <c r="R133" s="67"/>
      <c r="S133" s="45">
        <f t="shared" si="14"/>
        <v>0</v>
      </c>
      <c r="T133" s="1"/>
    </row>
    <row r="134" spans="1:20" ht="11.25" customHeight="1">
      <c r="A134" s="46" t="s">
        <v>106</v>
      </c>
      <c r="B134" s="47">
        <v>4110</v>
      </c>
      <c r="C134" s="37"/>
      <c r="D134" s="37"/>
      <c r="E134" s="39"/>
      <c r="F134" s="39"/>
      <c r="G134" s="39"/>
      <c r="H134" s="39"/>
      <c r="I134" s="39"/>
      <c r="J134" s="39"/>
      <c r="K134" s="37"/>
      <c r="L134" s="37"/>
      <c r="M134" s="81"/>
      <c r="N134" s="67"/>
      <c r="O134" s="67"/>
      <c r="P134" s="67"/>
      <c r="Q134" s="67"/>
      <c r="R134" s="67"/>
      <c r="S134" s="45">
        <f t="shared" si="14"/>
        <v>0</v>
      </c>
      <c r="T134" s="1"/>
    </row>
    <row r="135" spans="1:20" ht="11.25" customHeight="1">
      <c r="A135" s="46" t="s">
        <v>107</v>
      </c>
      <c r="B135" s="47">
        <v>4120</v>
      </c>
      <c r="C135" s="37"/>
      <c r="D135" s="37"/>
      <c r="E135" s="39"/>
      <c r="F135" s="39"/>
      <c r="G135" s="39"/>
      <c r="H135" s="39"/>
      <c r="I135" s="39"/>
      <c r="J135" s="39"/>
      <c r="K135" s="37"/>
      <c r="L135" s="37"/>
      <c r="M135" s="81"/>
      <c r="N135" s="67"/>
      <c r="O135" s="67"/>
      <c r="P135" s="67"/>
      <c r="Q135" s="67"/>
      <c r="R135" s="67"/>
      <c r="S135" s="45">
        <f aca="true" t="shared" si="17" ref="S135:S159">R135+Q135+P135+O135+N135+M135+L135+K135+J135+I135+H135+G135+F135+E135+D135+C135</f>
        <v>0</v>
      </c>
      <c r="T135" s="1"/>
    </row>
    <row r="136" spans="1:20" ht="11.25" customHeight="1">
      <c r="A136" s="46" t="s">
        <v>108</v>
      </c>
      <c r="B136" s="47">
        <v>4210</v>
      </c>
      <c r="C136" s="37"/>
      <c r="D136" s="37"/>
      <c r="E136" s="39"/>
      <c r="F136" s="174"/>
      <c r="G136" s="39"/>
      <c r="H136" s="39"/>
      <c r="I136" s="39"/>
      <c r="J136" s="39"/>
      <c r="K136" s="37"/>
      <c r="L136" s="37"/>
      <c r="M136" s="81"/>
      <c r="N136" s="67"/>
      <c r="O136" s="67"/>
      <c r="P136" s="67"/>
      <c r="Q136" s="67"/>
      <c r="R136" s="67"/>
      <c r="S136" s="45">
        <f t="shared" si="17"/>
        <v>0</v>
      </c>
      <c r="T136" s="1"/>
    </row>
    <row r="137" spans="1:20" ht="11.25" customHeight="1">
      <c r="A137" s="69" t="s">
        <v>109</v>
      </c>
      <c r="B137" s="47">
        <v>4240</v>
      </c>
      <c r="C137" s="37"/>
      <c r="D137" s="37"/>
      <c r="E137" s="39"/>
      <c r="F137" s="39"/>
      <c r="G137" s="39"/>
      <c r="H137" s="39"/>
      <c r="I137" s="39"/>
      <c r="J137" s="39"/>
      <c r="K137" s="37"/>
      <c r="L137" s="37"/>
      <c r="M137" s="81"/>
      <c r="N137" s="67"/>
      <c r="O137" s="67"/>
      <c r="P137" s="67"/>
      <c r="Q137" s="67"/>
      <c r="R137" s="67"/>
      <c r="S137" s="45">
        <f t="shared" si="17"/>
        <v>0</v>
      </c>
      <c r="T137" s="1"/>
    </row>
    <row r="138" spans="1:20" ht="11.25" customHeight="1">
      <c r="A138" s="46"/>
      <c r="B138" s="47">
        <v>4260</v>
      </c>
      <c r="C138" s="37"/>
      <c r="D138" s="37"/>
      <c r="E138" s="39"/>
      <c r="F138" s="39"/>
      <c r="G138" s="39"/>
      <c r="H138" s="39"/>
      <c r="I138" s="39"/>
      <c r="J138" s="39"/>
      <c r="K138" s="37"/>
      <c r="L138" s="37"/>
      <c r="M138" s="81"/>
      <c r="N138" s="67"/>
      <c r="O138" s="67"/>
      <c r="P138" s="67"/>
      <c r="Q138" s="67"/>
      <c r="R138" s="67"/>
      <c r="S138" s="45">
        <f t="shared" si="17"/>
        <v>0</v>
      </c>
      <c r="T138" s="1"/>
    </row>
    <row r="139" spans="1:20" ht="11.25" customHeight="1">
      <c r="A139" s="69"/>
      <c r="B139" s="47">
        <v>4270</v>
      </c>
      <c r="C139" s="37"/>
      <c r="D139" s="37"/>
      <c r="E139" s="39"/>
      <c r="F139" s="39"/>
      <c r="G139" s="39"/>
      <c r="H139" s="39"/>
      <c r="I139" s="39"/>
      <c r="J139" s="39"/>
      <c r="K139" s="37"/>
      <c r="L139" s="37"/>
      <c r="M139" s="81"/>
      <c r="N139" s="67"/>
      <c r="O139" s="67"/>
      <c r="P139" s="67"/>
      <c r="Q139" s="67"/>
      <c r="R139" s="67"/>
      <c r="S139" s="45">
        <f t="shared" si="17"/>
        <v>0</v>
      </c>
      <c r="T139" s="1"/>
    </row>
    <row r="140" spans="1:20" ht="11.25" customHeight="1">
      <c r="A140" s="46"/>
      <c r="B140" s="47">
        <v>4300</v>
      </c>
      <c r="C140" s="37"/>
      <c r="D140" s="37"/>
      <c r="E140" s="39"/>
      <c r="F140" s="39"/>
      <c r="G140" s="39"/>
      <c r="H140" s="39"/>
      <c r="I140" s="39"/>
      <c r="J140" s="39"/>
      <c r="K140" s="37"/>
      <c r="L140" s="37"/>
      <c r="M140" s="81"/>
      <c r="N140" s="67"/>
      <c r="O140" s="67"/>
      <c r="P140" s="67"/>
      <c r="Q140" s="67"/>
      <c r="R140" s="67"/>
      <c r="S140" s="45">
        <f t="shared" si="17"/>
        <v>0</v>
      </c>
      <c r="T140" s="1"/>
    </row>
    <row r="141" spans="1:20" ht="11.25" customHeight="1">
      <c r="A141" s="69"/>
      <c r="B141" s="47">
        <v>4410</v>
      </c>
      <c r="C141" s="37"/>
      <c r="D141" s="37"/>
      <c r="E141" s="39"/>
      <c r="F141" s="39"/>
      <c r="G141" s="39"/>
      <c r="H141" s="39"/>
      <c r="I141" s="39"/>
      <c r="J141" s="39"/>
      <c r="K141" s="37"/>
      <c r="L141" s="37"/>
      <c r="M141" s="81"/>
      <c r="N141" s="67"/>
      <c r="O141" s="67"/>
      <c r="P141" s="67"/>
      <c r="Q141" s="67"/>
      <c r="R141" s="67"/>
      <c r="S141" s="45">
        <f t="shared" si="17"/>
        <v>0</v>
      </c>
      <c r="T141" s="1"/>
    </row>
    <row r="142" spans="1:20" ht="11.25" customHeight="1" thickBot="1">
      <c r="A142" s="146"/>
      <c r="B142" s="147">
        <v>6060</v>
      </c>
      <c r="C142" s="201"/>
      <c r="D142" s="201"/>
      <c r="E142" s="148"/>
      <c r="F142" s="148"/>
      <c r="G142" s="148"/>
      <c r="H142" s="148"/>
      <c r="I142" s="148"/>
      <c r="J142" s="148"/>
      <c r="K142" s="201"/>
      <c r="L142" s="201"/>
      <c r="M142" s="202"/>
      <c r="N142" s="202"/>
      <c r="O142" s="202"/>
      <c r="P142" s="202"/>
      <c r="Q142" s="202"/>
      <c r="R142" s="202"/>
      <c r="S142" s="183">
        <f t="shared" si="17"/>
        <v>0</v>
      </c>
      <c r="T142" s="1"/>
    </row>
    <row r="143" spans="1:20" ht="12" customHeight="1" thickBot="1">
      <c r="A143" s="209" t="s">
        <v>85</v>
      </c>
      <c r="B143" s="155"/>
      <c r="C143" s="158">
        <f aca="true" t="shared" si="18" ref="C143:R143">SUM(C131:C142)</f>
        <v>0</v>
      </c>
      <c r="D143" s="158">
        <f t="shared" si="18"/>
        <v>0</v>
      </c>
      <c r="E143" s="158">
        <f t="shared" si="18"/>
        <v>0</v>
      </c>
      <c r="F143" s="158">
        <f t="shared" si="18"/>
        <v>0</v>
      </c>
      <c r="G143" s="158">
        <f t="shared" si="18"/>
        <v>0</v>
      </c>
      <c r="H143" s="158">
        <f t="shared" si="18"/>
        <v>0</v>
      </c>
      <c r="I143" s="158">
        <f t="shared" si="18"/>
        <v>0</v>
      </c>
      <c r="J143" s="158">
        <f t="shared" si="18"/>
        <v>0</v>
      </c>
      <c r="K143" s="158">
        <f t="shared" si="18"/>
        <v>0</v>
      </c>
      <c r="L143" s="158">
        <f t="shared" si="18"/>
        <v>0</v>
      </c>
      <c r="M143" s="158">
        <f t="shared" si="18"/>
        <v>0</v>
      </c>
      <c r="N143" s="158">
        <f t="shared" si="18"/>
        <v>0</v>
      </c>
      <c r="O143" s="158">
        <f t="shared" si="18"/>
        <v>0</v>
      </c>
      <c r="P143" s="158">
        <f t="shared" si="18"/>
        <v>0</v>
      </c>
      <c r="Q143" s="158">
        <f t="shared" si="18"/>
        <v>0</v>
      </c>
      <c r="R143" s="158">
        <f t="shared" si="18"/>
        <v>0</v>
      </c>
      <c r="S143" s="199">
        <f t="shared" si="17"/>
        <v>0</v>
      </c>
      <c r="T143" s="200"/>
    </row>
    <row r="144" spans="1:20" ht="12" customHeight="1">
      <c r="A144" s="203">
        <v>85410</v>
      </c>
      <c r="B144" s="204">
        <v>3020</v>
      </c>
      <c r="C144" s="141"/>
      <c r="D144" s="141"/>
      <c r="E144" s="141"/>
      <c r="F144" s="141"/>
      <c r="G144" s="270"/>
      <c r="H144" s="141"/>
      <c r="I144" s="141"/>
      <c r="J144" s="141"/>
      <c r="K144" s="141"/>
      <c r="L144" s="141"/>
      <c r="M144" s="141"/>
      <c r="N144" s="205"/>
      <c r="O144" s="206"/>
      <c r="P144" s="206"/>
      <c r="Q144" s="206"/>
      <c r="R144" s="207"/>
      <c r="S144" s="184">
        <f t="shared" si="17"/>
        <v>0</v>
      </c>
      <c r="T144" s="1"/>
    </row>
    <row r="145" spans="1:20" ht="12" customHeight="1">
      <c r="A145" s="43"/>
      <c r="B145" s="36">
        <v>4010</v>
      </c>
      <c r="C145" s="38"/>
      <c r="D145" s="38"/>
      <c r="E145" s="38"/>
      <c r="F145" s="38"/>
      <c r="G145" s="175"/>
      <c r="H145" s="38"/>
      <c r="I145" s="38"/>
      <c r="J145" s="38"/>
      <c r="K145" s="38"/>
      <c r="L145" s="38"/>
      <c r="M145" s="38"/>
      <c r="N145" s="41"/>
      <c r="O145" s="67"/>
      <c r="P145" s="67"/>
      <c r="Q145" s="67"/>
      <c r="R145" s="41"/>
      <c r="S145" s="45">
        <f t="shared" si="17"/>
        <v>0</v>
      </c>
      <c r="T145" s="1"/>
    </row>
    <row r="146" spans="1:20" ht="12" customHeight="1">
      <c r="A146" s="46"/>
      <c r="B146" s="47">
        <v>4040</v>
      </c>
      <c r="C146" s="39"/>
      <c r="D146" s="39"/>
      <c r="E146" s="39"/>
      <c r="F146" s="39"/>
      <c r="G146" s="174"/>
      <c r="H146" s="39"/>
      <c r="I146" s="39"/>
      <c r="J146" s="39"/>
      <c r="K146" s="39"/>
      <c r="L146" s="39"/>
      <c r="M146" s="39"/>
      <c r="N146" s="41"/>
      <c r="O146" s="67"/>
      <c r="P146" s="67"/>
      <c r="Q146" s="67"/>
      <c r="R146" s="41"/>
      <c r="S146" s="45">
        <f t="shared" si="17"/>
        <v>0</v>
      </c>
      <c r="T146" s="1"/>
    </row>
    <row r="147" spans="1:20" ht="12" customHeight="1">
      <c r="A147" s="46"/>
      <c r="B147" s="47">
        <v>4110</v>
      </c>
      <c r="C147" s="39"/>
      <c r="D147" s="39"/>
      <c r="E147" s="39"/>
      <c r="F147" s="39"/>
      <c r="G147" s="174"/>
      <c r="H147" s="39"/>
      <c r="I147" s="39"/>
      <c r="J147" s="39"/>
      <c r="K147" s="39"/>
      <c r="L147" s="39"/>
      <c r="M147" s="39"/>
      <c r="N147" s="41"/>
      <c r="O147" s="67"/>
      <c r="P147" s="67"/>
      <c r="Q147" s="67"/>
      <c r="R147" s="41"/>
      <c r="S147" s="45">
        <f t="shared" si="17"/>
        <v>0</v>
      </c>
      <c r="T147" s="1"/>
    </row>
    <row r="148" spans="1:20" ht="12" customHeight="1">
      <c r="A148" s="69"/>
      <c r="B148" s="48">
        <v>4120</v>
      </c>
      <c r="C148" s="50"/>
      <c r="D148" s="50"/>
      <c r="E148" s="50"/>
      <c r="F148" s="50"/>
      <c r="G148" s="176"/>
      <c r="H148" s="50"/>
      <c r="I148" s="50"/>
      <c r="J148" s="50"/>
      <c r="K148" s="39"/>
      <c r="L148" s="50"/>
      <c r="M148" s="50"/>
      <c r="N148" s="51"/>
      <c r="O148" s="81"/>
      <c r="P148" s="81"/>
      <c r="Q148" s="81"/>
      <c r="R148" s="52"/>
      <c r="S148" s="45">
        <f t="shared" si="17"/>
        <v>0</v>
      </c>
      <c r="T148" s="1"/>
    </row>
    <row r="149" spans="1:20" ht="12" customHeight="1">
      <c r="A149" s="46" t="s">
        <v>110</v>
      </c>
      <c r="B149" s="47">
        <v>4210</v>
      </c>
      <c r="C149" s="39"/>
      <c r="D149" s="39"/>
      <c r="E149" s="39"/>
      <c r="F149" s="39"/>
      <c r="G149" s="174"/>
      <c r="H149" s="39"/>
      <c r="I149" s="39"/>
      <c r="J149" s="39"/>
      <c r="K149" s="39"/>
      <c r="L149" s="39"/>
      <c r="M149" s="174"/>
      <c r="N149" s="39"/>
      <c r="O149" s="67"/>
      <c r="P149" s="67"/>
      <c r="Q149" s="67"/>
      <c r="R149" s="41"/>
      <c r="S149" s="45">
        <f t="shared" si="17"/>
        <v>0</v>
      </c>
      <c r="T149" s="1"/>
    </row>
    <row r="150" spans="1:20" ht="12" customHeight="1">
      <c r="A150" s="46" t="s">
        <v>111</v>
      </c>
      <c r="B150" s="47">
        <v>4240</v>
      </c>
      <c r="C150" s="39"/>
      <c r="D150" s="39"/>
      <c r="E150" s="39"/>
      <c r="F150" s="39"/>
      <c r="G150" s="174"/>
      <c r="H150" s="39"/>
      <c r="I150" s="39"/>
      <c r="J150" s="39"/>
      <c r="K150" s="39"/>
      <c r="L150" s="39"/>
      <c r="M150" s="174"/>
      <c r="N150" s="41"/>
      <c r="O150" s="67"/>
      <c r="P150" s="67"/>
      <c r="Q150" s="67"/>
      <c r="R150" s="41"/>
      <c r="S150" s="45">
        <f t="shared" si="17"/>
        <v>0</v>
      </c>
      <c r="T150" s="1"/>
    </row>
    <row r="151" spans="1:20" ht="12" customHeight="1">
      <c r="A151" s="46" t="s">
        <v>112</v>
      </c>
      <c r="B151" s="47">
        <v>4260</v>
      </c>
      <c r="C151" s="39"/>
      <c r="D151" s="39"/>
      <c r="E151" s="39"/>
      <c r="F151" s="39"/>
      <c r="G151" s="174"/>
      <c r="H151" s="39"/>
      <c r="I151" s="39"/>
      <c r="J151" s="39"/>
      <c r="K151" s="39"/>
      <c r="L151" s="39"/>
      <c r="M151" s="174"/>
      <c r="N151" s="41"/>
      <c r="O151" s="67"/>
      <c r="P151" s="67"/>
      <c r="Q151" s="67"/>
      <c r="R151" s="41"/>
      <c r="S151" s="45">
        <f t="shared" si="17"/>
        <v>0</v>
      </c>
      <c r="T151" s="1"/>
    </row>
    <row r="152" spans="1:20" ht="12" customHeight="1">
      <c r="A152" s="46"/>
      <c r="B152" s="47">
        <v>4270</v>
      </c>
      <c r="C152" s="39"/>
      <c r="D152" s="39"/>
      <c r="E152" s="39"/>
      <c r="F152" s="39"/>
      <c r="G152" s="174"/>
      <c r="H152" s="39"/>
      <c r="I152" s="39"/>
      <c r="J152" s="39"/>
      <c r="K152" s="39"/>
      <c r="L152" s="39"/>
      <c r="M152" s="174"/>
      <c r="N152" s="41"/>
      <c r="O152" s="67"/>
      <c r="P152" s="67"/>
      <c r="Q152" s="67"/>
      <c r="R152" s="41"/>
      <c r="S152" s="45">
        <f t="shared" si="17"/>
        <v>0</v>
      </c>
      <c r="T152" s="1"/>
    </row>
    <row r="153" spans="1:20" ht="12" customHeight="1">
      <c r="A153" s="46"/>
      <c r="B153" s="47">
        <v>4300</v>
      </c>
      <c r="C153" s="39"/>
      <c r="D153" s="39"/>
      <c r="E153" s="39"/>
      <c r="F153" s="39"/>
      <c r="G153" s="174"/>
      <c r="H153" s="39"/>
      <c r="I153" s="39"/>
      <c r="J153" s="39"/>
      <c r="K153" s="39"/>
      <c r="L153" s="39"/>
      <c r="M153" s="174"/>
      <c r="N153" s="41"/>
      <c r="O153" s="67"/>
      <c r="P153" s="67"/>
      <c r="Q153" s="67"/>
      <c r="R153" s="41"/>
      <c r="S153" s="45">
        <f t="shared" si="17"/>
        <v>0</v>
      </c>
      <c r="T153" s="1"/>
    </row>
    <row r="154" spans="1:20" ht="12" customHeight="1">
      <c r="A154" s="46"/>
      <c r="B154" s="47">
        <v>4410</v>
      </c>
      <c r="C154" s="39"/>
      <c r="D154" s="39"/>
      <c r="E154" s="39"/>
      <c r="F154" s="39"/>
      <c r="G154" s="174"/>
      <c r="H154" s="39"/>
      <c r="I154" s="39"/>
      <c r="J154" s="39"/>
      <c r="K154" s="39"/>
      <c r="L154" s="39"/>
      <c r="M154" s="39"/>
      <c r="N154" s="41"/>
      <c r="O154" s="41"/>
      <c r="P154" s="41"/>
      <c r="Q154" s="41"/>
      <c r="R154" s="41"/>
      <c r="S154" s="45">
        <f t="shared" si="17"/>
        <v>0</v>
      </c>
      <c r="T154" s="1"/>
    </row>
    <row r="155" spans="1:20" ht="12" customHeight="1" thickBot="1">
      <c r="A155" s="46"/>
      <c r="B155" s="47">
        <v>4430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41"/>
      <c r="O155" s="67"/>
      <c r="P155" s="67"/>
      <c r="Q155" s="67"/>
      <c r="R155" s="41"/>
      <c r="S155" s="45">
        <f t="shared" si="17"/>
        <v>0</v>
      </c>
      <c r="T155" s="1"/>
    </row>
    <row r="156" spans="1:20" ht="12" customHeight="1" thickBot="1">
      <c r="A156" s="58" t="s">
        <v>113</v>
      </c>
      <c r="B156" s="59"/>
      <c r="C156" s="60">
        <f aca="true" t="shared" si="19" ref="C156:R156">SUM(C144:C155)</f>
        <v>0</v>
      </c>
      <c r="D156" s="60">
        <f t="shared" si="19"/>
        <v>0</v>
      </c>
      <c r="E156" s="60">
        <f t="shared" si="19"/>
        <v>0</v>
      </c>
      <c r="F156" s="60">
        <f t="shared" si="19"/>
        <v>0</v>
      </c>
      <c r="G156" s="60">
        <f t="shared" si="19"/>
        <v>0</v>
      </c>
      <c r="H156" s="60">
        <f t="shared" si="19"/>
        <v>0</v>
      </c>
      <c r="I156" s="60">
        <f t="shared" si="19"/>
        <v>0</v>
      </c>
      <c r="J156" s="60">
        <f t="shared" si="19"/>
        <v>0</v>
      </c>
      <c r="K156" s="60">
        <f t="shared" si="19"/>
        <v>0</v>
      </c>
      <c r="L156" s="60">
        <f t="shared" si="19"/>
        <v>0</v>
      </c>
      <c r="M156" s="60">
        <f t="shared" si="19"/>
        <v>0</v>
      </c>
      <c r="N156" s="60">
        <f t="shared" si="19"/>
        <v>0</v>
      </c>
      <c r="O156" s="60">
        <f t="shared" si="19"/>
        <v>0</v>
      </c>
      <c r="P156" s="60">
        <f t="shared" si="19"/>
        <v>0</v>
      </c>
      <c r="Q156" s="60">
        <f t="shared" si="19"/>
        <v>0</v>
      </c>
      <c r="R156" s="60">
        <f t="shared" si="19"/>
        <v>0</v>
      </c>
      <c r="S156" s="61">
        <f t="shared" si="17"/>
        <v>0</v>
      </c>
      <c r="T156" s="72"/>
    </row>
    <row r="157" spans="1:20" ht="11.25" customHeight="1">
      <c r="A157" s="110">
        <v>85415</v>
      </c>
      <c r="B157" s="77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79"/>
      <c r="N157" s="79"/>
      <c r="O157" s="88"/>
      <c r="P157" s="88"/>
      <c r="Q157" s="87"/>
      <c r="R157" s="111"/>
      <c r="S157" s="108">
        <f t="shared" si="17"/>
        <v>0</v>
      </c>
      <c r="T157" s="19"/>
    </row>
    <row r="158" spans="1:20" ht="11.25" customHeight="1">
      <c r="A158" s="112" t="s">
        <v>114</v>
      </c>
      <c r="B158" s="47">
        <v>3240</v>
      </c>
      <c r="C158" s="39">
        <v>8142</v>
      </c>
      <c r="D158" s="39">
        <v>3230</v>
      </c>
      <c r="E158" s="39"/>
      <c r="F158" s="39"/>
      <c r="G158" s="39"/>
      <c r="H158" s="39"/>
      <c r="I158" s="39">
        <v>7878</v>
      </c>
      <c r="J158" s="39">
        <v>7746</v>
      </c>
      <c r="K158" s="39">
        <v>1267</v>
      </c>
      <c r="L158" s="39">
        <v>748</v>
      </c>
      <c r="M158" s="40">
        <v>2740</v>
      </c>
      <c r="N158" s="40"/>
      <c r="O158" s="39"/>
      <c r="P158" s="39"/>
      <c r="Q158" s="39"/>
      <c r="R158" s="52"/>
      <c r="S158" s="45">
        <f t="shared" si="17"/>
        <v>31751</v>
      </c>
      <c r="T158" s="19"/>
    </row>
    <row r="159" spans="1:20" ht="11.25" customHeight="1">
      <c r="A159" s="46"/>
      <c r="B159" s="48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1"/>
      <c r="N159" s="51"/>
      <c r="O159" s="50"/>
      <c r="P159" s="50"/>
      <c r="Q159" s="50"/>
      <c r="R159" s="51"/>
      <c r="S159" s="45">
        <f t="shared" si="17"/>
        <v>0</v>
      </c>
      <c r="T159" s="19"/>
    </row>
    <row r="160" spans="1:20" ht="11.25" customHeight="1">
      <c r="A160" s="46"/>
      <c r="B160" s="48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1"/>
      <c r="N160" s="51"/>
      <c r="O160" s="50"/>
      <c r="P160" s="50"/>
      <c r="Q160" s="50"/>
      <c r="R160" s="51"/>
      <c r="S160" s="45">
        <f aca="true" t="shared" si="20" ref="S160:S171">R160+Q160+P160+O160+N160+M160+L160+K160+J160+I160+H160+G160+F160+E160+D160+C160</f>
        <v>0</v>
      </c>
      <c r="T160" s="19"/>
    </row>
    <row r="161" spans="1:20" ht="11.25" customHeight="1" thickBot="1">
      <c r="A161" s="53" t="s">
        <v>115</v>
      </c>
      <c r="B161" s="48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1"/>
      <c r="N161" s="51"/>
      <c r="O161" s="50"/>
      <c r="P161" s="50"/>
      <c r="Q161" s="50"/>
      <c r="R161" s="51"/>
      <c r="S161" s="109">
        <f t="shared" si="20"/>
        <v>0</v>
      </c>
      <c r="T161" s="19"/>
    </row>
    <row r="162" spans="1:20" ht="11.25" customHeight="1" thickBot="1">
      <c r="A162" s="58" t="s">
        <v>116</v>
      </c>
      <c r="B162" s="59"/>
      <c r="C162" s="60">
        <f aca="true" t="shared" si="21" ref="C162:R162">SUM(C157:C161)</f>
        <v>8142</v>
      </c>
      <c r="D162" s="60">
        <f t="shared" si="21"/>
        <v>3230</v>
      </c>
      <c r="E162" s="60">
        <f t="shared" si="21"/>
        <v>0</v>
      </c>
      <c r="F162" s="60">
        <f t="shared" si="21"/>
        <v>0</v>
      </c>
      <c r="G162" s="60">
        <f t="shared" si="21"/>
        <v>0</v>
      </c>
      <c r="H162" s="60">
        <f t="shared" si="21"/>
        <v>0</v>
      </c>
      <c r="I162" s="60">
        <f t="shared" si="21"/>
        <v>7878</v>
      </c>
      <c r="J162" s="60">
        <f t="shared" si="21"/>
        <v>7746</v>
      </c>
      <c r="K162" s="60">
        <f t="shared" si="21"/>
        <v>1267</v>
      </c>
      <c r="L162" s="60">
        <f t="shared" si="21"/>
        <v>748</v>
      </c>
      <c r="M162" s="60">
        <f t="shared" si="21"/>
        <v>2740</v>
      </c>
      <c r="N162" s="60">
        <f t="shared" si="21"/>
        <v>0</v>
      </c>
      <c r="O162" s="60">
        <f t="shared" si="21"/>
        <v>0</v>
      </c>
      <c r="P162" s="60">
        <f t="shared" si="21"/>
        <v>0</v>
      </c>
      <c r="Q162" s="60">
        <f t="shared" si="21"/>
        <v>0</v>
      </c>
      <c r="R162" s="60">
        <f t="shared" si="21"/>
        <v>0</v>
      </c>
      <c r="S162" s="61">
        <f t="shared" si="20"/>
        <v>31751</v>
      </c>
      <c r="T162" s="72"/>
    </row>
    <row r="163" spans="1:20" ht="11.25" customHeight="1">
      <c r="A163" s="84">
        <v>85446</v>
      </c>
      <c r="B163" s="280"/>
      <c r="C163" s="114"/>
      <c r="D163" s="114"/>
      <c r="E163" s="114"/>
      <c r="F163" s="114"/>
      <c r="G163" s="291"/>
      <c r="H163" s="291"/>
      <c r="I163" s="114"/>
      <c r="J163" s="114"/>
      <c r="K163" s="114"/>
      <c r="L163" s="114"/>
      <c r="M163" s="74"/>
      <c r="N163" s="74"/>
      <c r="O163" s="74"/>
      <c r="P163" s="74"/>
      <c r="Q163" s="74"/>
      <c r="R163" s="100"/>
      <c r="S163" s="108">
        <f t="shared" si="20"/>
        <v>0</v>
      </c>
      <c r="T163" s="62"/>
    </row>
    <row r="164" spans="1:20" ht="11.25" customHeight="1">
      <c r="A164" s="85" t="s">
        <v>117</v>
      </c>
      <c r="B164" s="279">
        <v>4300</v>
      </c>
      <c r="C164" s="37"/>
      <c r="D164" s="37"/>
      <c r="E164" s="297"/>
      <c r="F164" s="298"/>
      <c r="G164" s="292"/>
      <c r="H164" s="292"/>
      <c r="I164" s="290"/>
      <c r="J164" s="37"/>
      <c r="K164" s="37"/>
      <c r="L164" s="37"/>
      <c r="M164" s="37"/>
      <c r="N164" s="37"/>
      <c r="O164" s="37"/>
      <c r="P164" s="37"/>
      <c r="Q164" s="37"/>
      <c r="R164" s="37"/>
      <c r="S164" s="45">
        <f t="shared" si="20"/>
        <v>0</v>
      </c>
      <c r="T164" s="62"/>
    </row>
    <row r="165" spans="1:20" ht="11.25" customHeight="1">
      <c r="A165" s="85" t="s">
        <v>118</v>
      </c>
      <c r="B165" s="47"/>
      <c r="C165" s="37"/>
      <c r="D165" s="37"/>
      <c r="E165" s="37"/>
      <c r="F165" s="37"/>
      <c r="G165" s="208"/>
      <c r="H165" s="208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45">
        <f t="shared" si="20"/>
        <v>0</v>
      </c>
      <c r="T165" s="62"/>
    </row>
    <row r="166" spans="1:20" ht="11.25" customHeight="1" thickBot="1">
      <c r="A166" s="85" t="s">
        <v>119</v>
      </c>
      <c r="B166" s="4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109">
        <f t="shared" si="20"/>
        <v>0</v>
      </c>
      <c r="T166" s="62"/>
    </row>
    <row r="167" spans="1:20" ht="11.25" customHeight="1" thickBot="1">
      <c r="A167" s="107" t="s">
        <v>120</v>
      </c>
      <c r="B167" s="113"/>
      <c r="C167" s="60">
        <f>SUM(C163:C166)</f>
        <v>0</v>
      </c>
      <c r="D167" s="60">
        <f aca="true" t="shared" si="22" ref="D167:R167">SUM(D163:D166)</f>
        <v>0</v>
      </c>
      <c r="E167" s="60">
        <f t="shared" si="22"/>
        <v>0</v>
      </c>
      <c r="F167" s="60">
        <f t="shared" si="22"/>
        <v>0</v>
      </c>
      <c r="G167" s="60">
        <f t="shared" si="22"/>
        <v>0</v>
      </c>
      <c r="H167" s="60">
        <f t="shared" si="22"/>
        <v>0</v>
      </c>
      <c r="I167" s="60">
        <f t="shared" si="22"/>
        <v>0</v>
      </c>
      <c r="J167" s="60">
        <f t="shared" si="22"/>
        <v>0</v>
      </c>
      <c r="K167" s="60">
        <f t="shared" si="22"/>
        <v>0</v>
      </c>
      <c r="L167" s="60">
        <f t="shared" si="22"/>
        <v>0</v>
      </c>
      <c r="M167" s="60">
        <f t="shared" si="22"/>
        <v>0</v>
      </c>
      <c r="N167" s="60">
        <f t="shared" si="22"/>
        <v>0</v>
      </c>
      <c r="O167" s="60">
        <f t="shared" si="22"/>
        <v>0</v>
      </c>
      <c r="P167" s="60">
        <f t="shared" si="22"/>
        <v>0</v>
      </c>
      <c r="Q167" s="60">
        <f t="shared" si="22"/>
        <v>0</v>
      </c>
      <c r="R167" s="60">
        <f t="shared" si="22"/>
        <v>0</v>
      </c>
      <c r="S167" s="142">
        <f t="shared" si="20"/>
        <v>0</v>
      </c>
      <c r="T167" s="62"/>
    </row>
    <row r="168" spans="1:20" ht="11.25" customHeight="1">
      <c r="A168" s="85">
        <v>85495</v>
      </c>
      <c r="B168" s="4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22"/>
      <c r="S168" s="159">
        <f t="shared" si="20"/>
        <v>0</v>
      </c>
      <c r="T168" s="225"/>
    </row>
    <row r="169" spans="1:20" ht="11.25" customHeight="1">
      <c r="A169" s="66" t="s">
        <v>121</v>
      </c>
      <c r="B169" s="36">
        <v>4440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38"/>
      <c r="N169" s="38"/>
      <c r="O169" s="38"/>
      <c r="P169" s="38"/>
      <c r="Q169" s="38"/>
      <c r="R169" s="223"/>
      <c r="S169" s="144">
        <f t="shared" si="20"/>
        <v>0</v>
      </c>
      <c r="T169" s="225"/>
    </row>
    <row r="170" spans="1:20" ht="11.25" customHeight="1" thickBot="1">
      <c r="A170" s="66" t="s">
        <v>122</v>
      </c>
      <c r="B170" s="77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6"/>
      <c r="N170" s="116"/>
      <c r="O170" s="55"/>
      <c r="P170" s="55"/>
      <c r="Q170" s="55"/>
      <c r="R170" s="224"/>
      <c r="S170" s="160">
        <f t="shared" si="20"/>
        <v>0</v>
      </c>
      <c r="T170" s="225"/>
    </row>
    <row r="171" spans="1:20" ht="11.25" customHeight="1" thickBot="1">
      <c r="A171" s="107" t="s">
        <v>123</v>
      </c>
      <c r="B171" s="117"/>
      <c r="C171" s="118">
        <f aca="true" t="shared" si="23" ref="C171:R171">C169</f>
        <v>0</v>
      </c>
      <c r="D171" s="118">
        <f t="shared" si="23"/>
        <v>0</v>
      </c>
      <c r="E171" s="118">
        <f t="shared" si="23"/>
        <v>0</v>
      </c>
      <c r="F171" s="118">
        <f t="shared" si="23"/>
        <v>0</v>
      </c>
      <c r="G171" s="118">
        <f t="shared" si="23"/>
        <v>0</v>
      </c>
      <c r="H171" s="118">
        <f t="shared" si="23"/>
        <v>0</v>
      </c>
      <c r="I171" s="118">
        <f t="shared" si="23"/>
        <v>0</v>
      </c>
      <c r="J171" s="118">
        <f t="shared" si="23"/>
        <v>0</v>
      </c>
      <c r="K171" s="118">
        <f t="shared" si="23"/>
        <v>0</v>
      </c>
      <c r="L171" s="118">
        <f t="shared" si="23"/>
        <v>0</v>
      </c>
      <c r="M171" s="118">
        <f t="shared" si="23"/>
        <v>0</v>
      </c>
      <c r="N171" s="118">
        <f t="shared" si="23"/>
        <v>0</v>
      </c>
      <c r="O171" s="118">
        <f t="shared" si="23"/>
        <v>0</v>
      </c>
      <c r="P171" s="118">
        <f t="shared" si="23"/>
        <v>0</v>
      </c>
      <c r="Q171" s="118">
        <f t="shared" si="23"/>
        <v>0</v>
      </c>
      <c r="R171" s="118">
        <f t="shared" si="23"/>
        <v>0</v>
      </c>
      <c r="S171" s="191">
        <f t="shared" si="20"/>
        <v>0</v>
      </c>
      <c r="T171" s="62"/>
    </row>
    <row r="172" spans="1:20" ht="11.25" customHeight="1">
      <c r="A172" s="90"/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3"/>
      <c r="T172" s="5"/>
    </row>
    <row r="173" spans="1:20" ht="11.25" customHeight="1">
      <c r="A173" s="97" t="s">
        <v>124</v>
      </c>
      <c r="B173" s="119"/>
      <c r="C173" s="96">
        <f aca="true" t="shared" si="24" ref="C173:R173">C111+C115+C130+C143+C156+C162+C167+C171</f>
        <v>8142</v>
      </c>
      <c r="D173" s="96">
        <f t="shared" si="24"/>
        <v>3230</v>
      </c>
      <c r="E173" s="96">
        <f t="shared" si="24"/>
        <v>0</v>
      </c>
      <c r="F173" s="96">
        <f t="shared" si="24"/>
        <v>0</v>
      </c>
      <c r="G173" s="96">
        <f t="shared" si="24"/>
        <v>0</v>
      </c>
      <c r="H173" s="96">
        <f t="shared" si="24"/>
        <v>0</v>
      </c>
      <c r="I173" s="96">
        <f t="shared" si="24"/>
        <v>7878</v>
      </c>
      <c r="J173" s="96">
        <f t="shared" si="24"/>
        <v>7746</v>
      </c>
      <c r="K173" s="96">
        <f t="shared" si="24"/>
        <v>1267</v>
      </c>
      <c r="L173" s="96">
        <f t="shared" si="24"/>
        <v>748</v>
      </c>
      <c r="M173" s="96">
        <f t="shared" si="24"/>
        <v>2740</v>
      </c>
      <c r="N173" s="96">
        <f t="shared" si="24"/>
        <v>0</v>
      </c>
      <c r="O173" s="96">
        <f t="shared" si="24"/>
        <v>0</v>
      </c>
      <c r="P173" s="96">
        <f t="shared" si="24"/>
        <v>0</v>
      </c>
      <c r="Q173" s="96">
        <f t="shared" si="24"/>
        <v>0</v>
      </c>
      <c r="R173" s="96">
        <f t="shared" si="24"/>
        <v>0</v>
      </c>
      <c r="S173" s="96">
        <f>S111+S115+S143+S156+S162+S167+S171</f>
        <v>31751</v>
      </c>
      <c r="T173" s="120"/>
    </row>
    <row r="174" spans="1:20" ht="11.25" customHeight="1" thickBot="1">
      <c r="A174" s="19">
        <v>854</v>
      </c>
      <c r="B174" s="2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1">
        <f>C173+D173+E173+F173+G173+H173+I173+J173+K173+L173+M173+O173+Q173+R173+P173+N173</f>
        <v>31751</v>
      </c>
      <c r="T174" s="5"/>
    </row>
    <row r="175" spans="1:20" ht="11.25" customHeight="1">
      <c r="A175" s="24">
        <v>92605</v>
      </c>
      <c r="B175" s="86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2"/>
      <c r="N175" s="122"/>
      <c r="O175" s="64"/>
      <c r="P175" s="64"/>
      <c r="Q175" s="64"/>
      <c r="R175" s="92"/>
      <c r="S175" s="73">
        <f>R175+Q175+P175+O175+N175+M175+L175+K175+J175+I175+H175+G175+F175+E175+D175+C175</f>
        <v>0</v>
      </c>
      <c r="T175" s="5"/>
    </row>
    <row r="176" spans="1:20" ht="11.25" customHeight="1">
      <c r="A176" s="46"/>
      <c r="B176" s="47">
        <v>4300</v>
      </c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39"/>
      <c r="N176" s="39"/>
      <c r="O176" s="39"/>
      <c r="P176" s="39"/>
      <c r="Q176" s="39"/>
      <c r="R176" s="51"/>
      <c r="S176" s="45">
        <f>R176+Q176+P176+O176+N176+M176+L176+K176+J176+I176+H176+G176+F176+E176+D176+C176</f>
        <v>0</v>
      </c>
      <c r="T176" s="5"/>
    </row>
    <row r="177" spans="1:20" ht="11.25" customHeight="1" thickBot="1">
      <c r="A177" s="66"/>
      <c r="B177" s="77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6"/>
      <c r="N177" s="116"/>
      <c r="O177" s="55"/>
      <c r="P177" s="55"/>
      <c r="Q177" s="55"/>
      <c r="R177" s="106"/>
      <c r="S177" s="109">
        <f>R177+Q177+P177+O177+N177+M177+L177+K177+J177+I177+H177+G177+F177+E177+D177+C177</f>
        <v>0</v>
      </c>
      <c r="T177" s="5"/>
    </row>
    <row r="178" spans="1:20" ht="11.25" customHeight="1" thickBot="1">
      <c r="A178" s="107" t="s">
        <v>125</v>
      </c>
      <c r="B178" s="117"/>
      <c r="C178" s="118">
        <f aca="true" t="shared" si="25" ref="C178:R178">C176</f>
        <v>0</v>
      </c>
      <c r="D178" s="118">
        <f t="shared" si="25"/>
        <v>0</v>
      </c>
      <c r="E178" s="118">
        <f t="shared" si="25"/>
        <v>0</v>
      </c>
      <c r="F178" s="118">
        <f t="shared" si="25"/>
        <v>0</v>
      </c>
      <c r="G178" s="118">
        <f t="shared" si="25"/>
        <v>0</v>
      </c>
      <c r="H178" s="118">
        <f t="shared" si="25"/>
        <v>0</v>
      </c>
      <c r="I178" s="118">
        <f t="shared" si="25"/>
        <v>0</v>
      </c>
      <c r="J178" s="118">
        <f t="shared" si="25"/>
        <v>0</v>
      </c>
      <c r="K178" s="118">
        <f t="shared" si="25"/>
        <v>0</v>
      </c>
      <c r="L178" s="118">
        <f t="shared" si="25"/>
        <v>0</v>
      </c>
      <c r="M178" s="118">
        <f t="shared" si="25"/>
        <v>0</v>
      </c>
      <c r="N178" s="118">
        <f t="shared" si="25"/>
        <v>0</v>
      </c>
      <c r="O178" s="118">
        <f t="shared" si="25"/>
        <v>0</v>
      </c>
      <c r="P178" s="118">
        <f t="shared" si="25"/>
        <v>0</v>
      </c>
      <c r="Q178" s="118">
        <f t="shared" si="25"/>
        <v>0</v>
      </c>
      <c r="R178" s="118">
        <f t="shared" si="25"/>
        <v>0</v>
      </c>
      <c r="S178" s="61">
        <f>R178+Q178+P178+O178+N178+M178+L178+K178+J178+I178+H178+G178+F178+E178+D178+C178</f>
        <v>0</v>
      </c>
      <c r="T178" s="5"/>
    </row>
    <row r="179" spans="1:20" ht="11.25" customHeight="1" thickBot="1">
      <c r="A179" s="102"/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5"/>
      <c r="T179" s="5"/>
    </row>
    <row r="180" spans="1:20" ht="12.75" customHeight="1" thickBot="1">
      <c r="A180" s="35" t="s">
        <v>126</v>
      </c>
      <c r="B180" s="124"/>
      <c r="C180" s="125">
        <f aca="true" t="shared" si="26" ref="C180:R180">C105+C173+C178</f>
        <v>8142</v>
      </c>
      <c r="D180" s="125">
        <f t="shared" si="26"/>
        <v>3230</v>
      </c>
      <c r="E180" s="125">
        <f t="shared" si="26"/>
        <v>0</v>
      </c>
      <c r="F180" s="125">
        <f t="shared" si="26"/>
        <v>0</v>
      </c>
      <c r="G180" s="125">
        <f t="shared" si="26"/>
        <v>0</v>
      </c>
      <c r="H180" s="125">
        <f t="shared" si="26"/>
        <v>0</v>
      </c>
      <c r="I180" s="125">
        <f t="shared" si="26"/>
        <v>7878</v>
      </c>
      <c r="J180" s="125">
        <f t="shared" si="26"/>
        <v>13358</v>
      </c>
      <c r="K180" s="125">
        <f t="shared" si="26"/>
        <v>1267</v>
      </c>
      <c r="L180" s="125">
        <f t="shared" si="26"/>
        <v>748</v>
      </c>
      <c r="M180" s="125">
        <f t="shared" si="26"/>
        <v>5740</v>
      </c>
      <c r="N180" s="125">
        <f t="shared" si="26"/>
        <v>0</v>
      </c>
      <c r="O180" s="125">
        <f t="shared" si="26"/>
        <v>0</v>
      </c>
      <c r="P180" s="125">
        <f t="shared" si="26"/>
        <v>0</v>
      </c>
      <c r="Q180" s="125">
        <f t="shared" si="26"/>
        <v>0</v>
      </c>
      <c r="R180" s="125">
        <f t="shared" si="26"/>
        <v>-31751</v>
      </c>
      <c r="S180" s="125">
        <f>S19+S32+S47+S61+S82+S94+S99+S103+S115+S143+S156+S162+S167+S171+S178</f>
        <v>8612</v>
      </c>
      <c r="T180" s="5"/>
    </row>
    <row r="181" spans="1:20" ht="12.75" customHeight="1">
      <c r="A181" s="1"/>
      <c r="B181" s="13"/>
      <c r="C181" s="126" t="s">
        <v>127</v>
      </c>
      <c r="D181" s="126" t="s">
        <v>128</v>
      </c>
      <c r="E181" s="126" t="s">
        <v>129</v>
      </c>
      <c r="F181" s="126" t="s">
        <v>130</v>
      </c>
      <c r="G181" s="126" t="s">
        <v>131</v>
      </c>
      <c r="H181" s="126" t="s">
        <v>132</v>
      </c>
      <c r="I181" s="126" t="s">
        <v>133</v>
      </c>
      <c r="J181" s="126" t="s">
        <v>134</v>
      </c>
      <c r="K181" s="126" t="s">
        <v>135</v>
      </c>
      <c r="L181" s="127" t="s">
        <v>136</v>
      </c>
      <c r="M181" s="128" t="s">
        <v>137</v>
      </c>
      <c r="N181" s="161" t="s">
        <v>34</v>
      </c>
      <c r="O181" s="129" t="s">
        <v>138</v>
      </c>
      <c r="P181" s="128" t="s">
        <v>139</v>
      </c>
      <c r="Q181" s="128" t="s">
        <v>140</v>
      </c>
      <c r="R181" s="128" t="s">
        <v>141</v>
      </c>
      <c r="S181" s="130" t="s">
        <v>142</v>
      </c>
      <c r="T181" s="1"/>
    </row>
    <row r="182" spans="1:20" ht="17.25" customHeight="1" thickBot="1">
      <c r="A182" s="1"/>
      <c r="B182" s="13"/>
      <c r="C182" s="131" t="s">
        <v>143</v>
      </c>
      <c r="D182" s="131" t="s">
        <v>144</v>
      </c>
      <c r="E182" s="131" t="s">
        <v>145</v>
      </c>
      <c r="F182" s="131" t="s">
        <v>146</v>
      </c>
      <c r="G182" s="131" t="s">
        <v>147</v>
      </c>
      <c r="H182" s="131" t="s">
        <v>148</v>
      </c>
      <c r="I182" s="131" t="s">
        <v>149</v>
      </c>
      <c r="J182" s="131" t="s">
        <v>150</v>
      </c>
      <c r="K182" s="131" t="s">
        <v>151</v>
      </c>
      <c r="L182" s="132" t="s">
        <v>152</v>
      </c>
      <c r="M182" s="133" t="s">
        <v>153</v>
      </c>
      <c r="N182" s="162" t="s">
        <v>47</v>
      </c>
      <c r="O182" s="134" t="s">
        <v>154</v>
      </c>
      <c r="P182" s="133" t="s">
        <v>155</v>
      </c>
      <c r="Q182" s="133" t="s">
        <v>156</v>
      </c>
      <c r="R182" s="133" t="s">
        <v>157</v>
      </c>
      <c r="S182" s="135"/>
      <c r="T182" s="1"/>
    </row>
    <row r="183" spans="1:20" ht="10.5" customHeight="1">
      <c r="A183" s="1"/>
      <c r="B183" s="13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1"/>
      <c r="N183" s="1"/>
      <c r="O183" s="2"/>
      <c r="P183" s="2"/>
      <c r="Q183" s="2"/>
      <c r="R183" s="2"/>
      <c r="S183" s="4"/>
      <c r="T183" s="1"/>
    </row>
    <row r="184" spans="1:20" ht="12.75">
      <c r="A184" s="1"/>
      <c r="B184" s="5"/>
      <c r="C184" s="1"/>
      <c r="D184" s="1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7">
        <f>C180+D180+E180+F180+G180+H180+I180+J180+K180+L180+M180+O180+R180+Q180+N180+P180</f>
        <v>8612</v>
      </c>
      <c r="T184" s="1"/>
    </row>
  </sheetData>
  <printOptions horizontalCentered="1"/>
  <pageMargins left="0.2755905511811024" right="0.2755905511811024" top="0.5905511811023623" bottom="0.5905511811023623" header="0.5118110236220472" footer="0.5118110236220472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x</cp:lastModifiedBy>
  <cp:lastPrinted>2006-11-20T13:24:37Z</cp:lastPrinted>
  <dcterms:created xsi:type="dcterms:W3CDTF">2001-10-08T06:34:13Z</dcterms:created>
  <dcterms:modified xsi:type="dcterms:W3CDTF">2006-11-20T13:24:42Z</dcterms:modified>
  <cp:category/>
  <cp:version/>
  <cp:contentType/>
  <cp:contentStatus/>
  <cp:revision>1</cp:revision>
</cp:coreProperties>
</file>