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6210" activeTab="1"/>
  </bookViews>
  <sheets>
    <sheet name="ZAŁ NR 1" sheetId="3" r:id="rId1"/>
    <sheet name="ZAŁ NR 2" sheetId="4" r:id="rId2"/>
    <sheet name="ZAŁ 3" sheetId="1" r:id="rId3"/>
    <sheet name="zał 4" sheetId="2" r:id="rId4"/>
  </sheets>
  <calcPr calcId="145621"/>
</workbook>
</file>

<file path=xl/calcChain.xml><?xml version="1.0" encoding="utf-8"?>
<calcChain xmlns="http://schemas.openxmlformats.org/spreadsheetml/2006/main">
  <c r="I21" i="2" l="1"/>
  <c r="H21" i="2"/>
  <c r="E21" i="2"/>
  <c r="G13" i="2"/>
  <c r="F13" i="2"/>
  <c r="G12" i="2"/>
  <c r="G21" i="2" s="1"/>
  <c r="F12" i="2"/>
  <c r="F21" i="2" s="1"/>
  <c r="F24" i="1"/>
  <c r="L22" i="1"/>
  <c r="K22" i="1"/>
  <c r="J22" i="1"/>
  <c r="I22" i="1"/>
  <c r="H22" i="1"/>
  <c r="G22" i="1"/>
  <c r="F22" i="1"/>
  <c r="F21" i="1"/>
  <c r="F20" i="1"/>
  <c r="K19" i="1"/>
  <c r="F19" i="1"/>
  <c r="K18" i="1"/>
  <c r="F18" i="1"/>
  <c r="I17" i="1"/>
  <c r="F17" i="1"/>
  <c r="K16" i="1"/>
  <c r="F16" i="1"/>
  <c r="F15" i="1"/>
  <c r="K14" i="1"/>
  <c r="F14" i="1" s="1"/>
  <c r="K13" i="1"/>
  <c r="F13" i="1" s="1"/>
  <c r="K12" i="1"/>
  <c r="F12" i="1" s="1"/>
  <c r="K11" i="1"/>
  <c r="F11" i="1" s="1"/>
  <c r="F10" i="1"/>
  <c r="I9" i="1"/>
  <c r="F9" i="1"/>
  <c r="I8" i="1"/>
  <c r="F8" i="1"/>
  <c r="L7" i="1"/>
  <c r="L27" i="1" s="1"/>
  <c r="K7" i="1"/>
  <c r="K27" i="1" s="1"/>
  <c r="J7" i="1"/>
  <c r="J27" i="1" s="1"/>
  <c r="I7" i="1"/>
  <c r="I27" i="1" s="1"/>
  <c r="H7" i="1"/>
  <c r="H27" i="1" s="1"/>
  <c r="G7" i="1"/>
  <c r="G27" i="1" s="1"/>
  <c r="F7" i="1" l="1"/>
  <c r="F27" i="1" s="1"/>
</calcChain>
</file>

<file path=xl/sharedStrings.xml><?xml version="1.0" encoding="utf-8"?>
<sst xmlns="http://schemas.openxmlformats.org/spreadsheetml/2006/main" count="1136" uniqueCount="738">
  <si>
    <t>ZAŁĄCZNIK NR  3</t>
  </si>
  <si>
    <t>Dotacje celowe i podmiotowe na zadania własne powiatu realizowane przez podmioty należące
i nienależące do sektora finansów publicznych w 2013 r.</t>
  </si>
  <si>
    <t>Lp.</t>
  </si>
  <si>
    <t>Dział</t>
  </si>
  <si>
    <t>Rozdział</t>
  </si>
  <si>
    <t>§</t>
  </si>
  <si>
    <t>Nazwa zadania</t>
  </si>
  <si>
    <t>Kwota dotacji ogółem:</t>
  </si>
  <si>
    <t>dotacje dla jednostek sektora finansów publicznych</t>
  </si>
  <si>
    <t>dotacje dla jednostek spoza sektora finansów publicznych</t>
  </si>
  <si>
    <t>przedmiotowe</t>
  </si>
  <si>
    <t>podmiotowe</t>
  </si>
  <si>
    <t xml:space="preserve"> celowe</t>
  </si>
  <si>
    <t xml:space="preserve">zadania bieżące </t>
  </si>
  <si>
    <t>1.</t>
  </si>
  <si>
    <t>852</t>
  </si>
  <si>
    <t>85201</t>
  </si>
  <si>
    <t>2320</t>
  </si>
  <si>
    <t>Placówki opiekuńczo - wychowawcze</t>
  </si>
  <si>
    <t>2.</t>
  </si>
  <si>
    <t>85204</t>
  </si>
  <si>
    <t>Rodziny zastępcze</t>
  </si>
  <si>
    <t>3.</t>
  </si>
  <si>
    <t>921</t>
  </si>
  <si>
    <t>92105</t>
  </si>
  <si>
    <t>2710</t>
  </si>
  <si>
    <t>Pozostałe zadania w zakresie kultury</t>
  </si>
  <si>
    <t>4.</t>
  </si>
  <si>
    <t>801</t>
  </si>
  <si>
    <t>80120</t>
  </si>
  <si>
    <t>2540</t>
  </si>
  <si>
    <t>Stowarzyszenie Oświatowe w Żaganiu-  Społeczne Liceum Ogólnokształcące dla dorosłych w Zaganiu</t>
  </si>
  <si>
    <t>6.</t>
  </si>
  <si>
    <t xml:space="preserve">Zakład Doskonalenia Zawodowego w Zielonej Górze- Uzupełniające Liceum Ogólnokształcące </t>
  </si>
  <si>
    <t>7.</t>
  </si>
  <si>
    <t>Siedleckie Centrum edukacji- Liceum Ogółnokształcace dla Dorosłych</t>
  </si>
  <si>
    <t>8.</t>
  </si>
  <si>
    <t>Liceum Ogólnokształcące dla Dorosłych ZDZ Zielona Góra</t>
  </si>
  <si>
    <t>9.</t>
  </si>
  <si>
    <t>80130</t>
  </si>
  <si>
    <t>Policealne Studium Pracownik Ochrony Fizycznej Osób i Mienia -Zakład Doskonalenia Zawodowego</t>
  </si>
  <si>
    <t>10.</t>
  </si>
  <si>
    <t>Niepubliczna Zasadnicza Szkoła Zawodowa w Wiechlicach</t>
  </si>
  <si>
    <t>11.</t>
  </si>
  <si>
    <t>Dotacja dla Miasta Zielona Góra za kształcenie uczniów klas wielozawodowych w ODDiDZ</t>
  </si>
  <si>
    <t>12.</t>
  </si>
  <si>
    <t>2580</t>
  </si>
  <si>
    <t>Stowarzyszenie Akademia Rodziny LIBERII w Głogowie</t>
  </si>
  <si>
    <t>13.</t>
  </si>
  <si>
    <t>Fundacja im.Janusza Korczaka w Wądrożu Wielkim</t>
  </si>
  <si>
    <t>14.</t>
  </si>
  <si>
    <t>853</t>
  </si>
  <si>
    <t>85311</t>
  </si>
  <si>
    <t>Dotacja na Warsztaty Terapii Zajeciowej w Wiechlicach- działalność statutowa</t>
  </si>
  <si>
    <t>15.</t>
  </si>
  <si>
    <t xml:space="preserve">Dotacje celowe z budżetu na finansowanie lub dofinansowanie prac remontowych i konserwatorskich obiektów zabytkowych przekazane jednostkom niezaliczanym do sektora finansów publicznych </t>
  </si>
  <si>
    <t>zadania majątkowe</t>
  </si>
  <si>
    <t>dotacja celowa dla Gminy Małomice na dofinansowanie zadania inwestycyjnego -"Przebudowa dróg gminnych-ul Jana PawłaII; T.Kościuszki i ul.Chrobrego w Małomicach- etap II"</t>
  </si>
  <si>
    <t>010</t>
  </si>
  <si>
    <t>01008</t>
  </si>
  <si>
    <t>dotacja celowa dla samorzadu województwa lubuskiego na zadanie "opracowanie koncepcji programowo-przestrzennej regulacji rzeki Czernej Wielkiej""</t>
  </si>
  <si>
    <t>Dotacje celowe z budżetu na finansowanie lub dofinansowanie kosztów realizacji inwestycji i zakupów inwestycyjnych innych jednostek sektora finansów publicznych- Dotacja dla 105 Szpitala Wojskowego na Budowa ladowiska w 105 Szpitalu Wojskowym</t>
  </si>
  <si>
    <t xml:space="preserve">Dotacje celowe z budżetu na finansowanie lub dofinansowanie kosztów realizacji inwestycji i zakupów inwestycyjnych innych jednostek sektora finansów publicznych-Dotacja dla 105 Szpitala Wojskowego na zakup karetki </t>
  </si>
  <si>
    <t>Ogółem:</t>
  </si>
  <si>
    <t>załacznik nr 4</t>
  </si>
  <si>
    <t>Plan wydzielonego rachunku dochodów  jednostek oświatowych i wydatków nimi finansowanych   na 2013 rok</t>
  </si>
  <si>
    <t>Wyszczególnienie</t>
  </si>
  <si>
    <t>Stan środków pieniężnych na początek roku</t>
  </si>
  <si>
    <t>Dochody</t>
  </si>
  <si>
    <t>Wydatki</t>
  </si>
  <si>
    <t>Stan środków pieniężnych na koniec roku</t>
  </si>
  <si>
    <t>Rozliczenia
z budżetem
z tytułu wpłat nadwyżek środków za 2006 r.</t>
  </si>
  <si>
    <t>ZSP Szprotawa</t>
  </si>
  <si>
    <t>ZSO Żagań</t>
  </si>
  <si>
    <t>ZST-H w Żaganiu</t>
  </si>
  <si>
    <t>80195</t>
  </si>
  <si>
    <t>5.</t>
  </si>
  <si>
    <t>ZSTiL w Żaganiu</t>
  </si>
  <si>
    <t>ZSZ Szprotawa</t>
  </si>
  <si>
    <t>ZSP Iłowa</t>
  </si>
  <si>
    <t>854</t>
  </si>
  <si>
    <t>85410</t>
  </si>
  <si>
    <t>SOSzW Szprotawa</t>
  </si>
  <si>
    <t>85403</t>
  </si>
  <si>
    <t>SOSzW Żagań</t>
  </si>
  <si>
    <t>PPP Żagań</t>
  </si>
  <si>
    <t>85406</t>
  </si>
  <si>
    <t>Ogółem</t>
  </si>
  <si>
    <t>ZAŁACZNIK NR 1</t>
  </si>
  <si>
    <t>PLAN DOCHODÓW</t>
  </si>
  <si>
    <t>Paragraf</t>
  </si>
  <si>
    <t>Treść</t>
  </si>
  <si>
    <t>Przed zmianą</t>
  </si>
  <si>
    <t>Zmiana</t>
  </si>
  <si>
    <t>Po zmianie</t>
  </si>
  <si>
    <t>Rolnictwo i łowiectwo</t>
  </si>
  <si>
    <t>113 147,00</t>
  </si>
  <si>
    <t>32 155,00</t>
  </si>
  <si>
    <t>145 302,00</t>
  </si>
  <si>
    <t>01042</t>
  </si>
  <si>
    <t>Wyłączenie z produkcji gruntów rolnych</t>
  </si>
  <si>
    <t>97 845,00</t>
  </si>
  <si>
    <t>130 000,00</t>
  </si>
  <si>
    <t>6630</t>
  </si>
  <si>
    <t>Dotacje celowe otrzymane z samorządu województwa na inwestycje i zakupy inwestycyjne realizowane na podstawie porozumień (umów) między jednostkami samorządu terytorialnego</t>
  </si>
  <si>
    <t>600</t>
  </si>
  <si>
    <t>Transport i łączność</t>
  </si>
  <si>
    <t>599 578,00</t>
  </si>
  <si>
    <t>- 121 722,00</t>
  </si>
  <si>
    <t>477 856,00</t>
  </si>
  <si>
    <t>60014</t>
  </si>
  <si>
    <t>Drogi publiczne powiatowe</t>
  </si>
  <si>
    <t>0840</t>
  </si>
  <si>
    <t xml:space="preserve">Wpływy ze sprzedaży wyrobów </t>
  </si>
  <si>
    <t>6 500,00</t>
  </si>
  <si>
    <t>- 2 000,00</t>
  </si>
  <si>
    <t>4 500,00</t>
  </si>
  <si>
    <t>0970</t>
  </si>
  <si>
    <t>Wpływy z różnych dochodów</t>
  </si>
  <si>
    <t>800,00</t>
  </si>
  <si>
    <t>10 278,00</t>
  </si>
  <si>
    <t>11 078,00</t>
  </si>
  <si>
    <t>6290</t>
  </si>
  <si>
    <t>Środki na dofinansowanie własnych inwestycji gmin (związków gmin), powiatów (związków powiatów), samorządów województw, pozyskane z innych źródeł</t>
  </si>
  <si>
    <t>200 000,00</t>
  </si>
  <si>
    <t>- 200 000,00</t>
  </si>
  <si>
    <t>0,00</t>
  </si>
  <si>
    <t>6300</t>
  </si>
  <si>
    <t>Dotacja celowa otrzymana z tytułu pomocy finansowej udzielanej między jednostkami samorządu terytorialnego na dofinansowanie własnych zadań inwestycyjnych i zakupów inwestycyjnych</t>
  </si>
  <si>
    <t>159 989,00</t>
  </si>
  <si>
    <t>70 000,00</t>
  </si>
  <si>
    <t>229 989,00</t>
  </si>
  <si>
    <t>700</t>
  </si>
  <si>
    <t>Gospodarka mieszkaniowa</t>
  </si>
  <si>
    <t>2 377 034,00</t>
  </si>
  <si>
    <t>- 2 007 000,00</t>
  </si>
  <si>
    <t>370 034,00</t>
  </si>
  <si>
    <t>70005</t>
  </si>
  <si>
    <t>Gospodarka gruntami i nieruchomościami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</si>
  <si>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</si>
  <si>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</si>
  <si>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1 600,00</t>
  </si>
  <si>
    <t>2 000,00</t>
  </si>
  <si>
    <t>3 600,00</t>
  </si>
  <si>
    <t>0770</t>
  </si>
  <si>
    <t>Wpłaty z tytułu odpłatnego nabycia prawa własności oraz prawa użytkowania wieczystego nieruchomości</t>
  </si>
  <si>
    <t>2 025 000,00</t>
  </si>
  <si>
    <t>- 2 020 000,00</t>
  </si>
  <si>
    <t>5 000,00</t>
  </si>
  <si>
    <t>11 000,00</t>
  </si>
  <si>
    <t>16 000,00</t>
  </si>
  <si>
    <t>710</t>
  </si>
  <si>
    <t>Działalność usługowa</t>
  </si>
  <si>
    <t>1 064 192,00</t>
  </si>
  <si>
    <t>114 919,00</t>
  </si>
  <si>
    <t>1 179 111,00</t>
  </si>
  <si>
    <t>71013</t>
  </si>
  <si>
    <t>Prace geodezyjne i kartograficzne (nieinwestycyjne)</t>
  </si>
  <si>
    <t>553 200,00</t>
  </si>
  <si>
    <t>115 000,00</t>
  </si>
  <si>
    <t>668 200,00</t>
  </si>
  <si>
    <t>0830</t>
  </si>
  <si>
    <t>Wpływy z usług</t>
  </si>
  <si>
    <t>423 000,00</t>
  </si>
  <si>
    <t>538 000,00</t>
  </si>
  <si>
    <t>71015</t>
  </si>
  <si>
    <t>Nadzór budowlany</t>
  </si>
  <si>
    <t>352 992,00</t>
  </si>
  <si>
    <t>- 81,00</t>
  </si>
  <si>
    <t>352 911,00</t>
  </si>
  <si>
    <t>0690</t>
  </si>
  <si>
    <t>Wpływy z różnych opłat</t>
  </si>
  <si>
    <t>89,00</t>
  </si>
  <si>
    <t>69,00</t>
  </si>
  <si>
    <t>158,00</t>
  </si>
  <si>
    <t>0920</t>
  </si>
  <si>
    <t>Pozostałe odsetki</t>
  </si>
  <si>
    <t>350,00</t>
  </si>
  <si>
    <t>- 150,00</t>
  </si>
  <si>
    <t>200,00</t>
  </si>
  <si>
    <t>750</t>
  </si>
  <si>
    <t>Administracja publiczna</t>
  </si>
  <si>
    <t>410 908,00</t>
  </si>
  <si>
    <t>144 860,00</t>
  </si>
  <si>
    <t>555 768,00</t>
  </si>
  <si>
    <t>75020</t>
  </si>
  <si>
    <t>Starostwa powiatowe</t>
  </si>
  <si>
    <t>44 600,00</t>
  </si>
  <si>
    <t>28 200,00</t>
  </si>
  <si>
    <t>72 800,00</t>
  </si>
  <si>
    <t>Strona 1</t>
  </si>
  <si>
    <t>BeSTia</t>
  </si>
  <si>
    <t>14 000,00</t>
  </si>
  <si>
    <t>28 000,00</t>
  </si>
  <si>
    <t>0870</t>
  </si>
  <si>
    <t>Wpływy ze sprzedaży składników majątkowych</t>
  </si>
  <si>
    <t>1 000,00</t>
  </si>
  <si>
    <t>- 800,00</t>
  </si>
  <si>
    <t>3 000,00</t>
  </si>
  <si>
    <t>15 000,00</t>
  </si>
  <si>
    <t>18 000,00</t>
  </si>
  <si>
    <t>75075</t>
  </si>
  <si>
    <t>Promocja jednostek samorządu terytorialnego</t>
  </si>
  <si>
    <t>79 064,00</t>
  </si>
  <si>
    <t>113 360,00</t>
  </si>
  <si>
    <t>192 424,00</t>
  </si>
  <si>
    <t>2007</t>
  </si>
  <si>
    <t>Dotacje celowe w ramach programów finansowanych z udziałem środków europejskich oraz środków o których mowa w art.5 ust.1 pkt 3 oraz ust. 3 pkt 5 i 6 ustawy, lub płatności w ramach budżetu środków europejskich</t>
  </si>
  <si>
    <t>68 952,00</t>
  </si>
  <si>
    <t>101 525,00</t>
  </si>
  <si>
    <t>170 477,00</t>
  </si>
  <si>
    <t>2009</t>
  </si>
  <si>
    <t>8 112,00</t>
  </si>
  <si>
    <t>11 835,00</t>
  </si>
  <si>
    <t>19 947,00</t>
  </si>
  <si>
    <t>75095</t>
  </si>
  <si>
    <t>Pozostała działalność</t>
  </si>
  <si>
    <t>48 564,00</t>
  </si>
  <si>
    <t>3 300,00</t>
  </si>
  <si>
    <t>51 864,00</t>
  </si>
  <si>
    <t>2700</t>
  </si>
  <si>
    <t>Środki na dofinansowanie własnych zadań bieżących gmin (związków gmin), powiatów (związków powiatów), samorządów województw, pozyskane z innych źródeł</t>
  </si>
  <si>
    <t>754</t>
  </si>
  <si>
    <t>Bezpieczeństwo publiczne i ochrona przeciwpożarowa</t>
  </si>
  <si>
    <t>5 672 700,00</t>
  </si>
  <si>
    <t>190 420,00</t>
  </si>
  <si>
    <t>5 863 120,00</t>
  </si>
  <si>
    <t>75411</t>
  </si>
  <si>
    <t>Komendy powiatowe Państwowej Straży Pożarnej</t>
  </si>
  <si>
    <t>5 605 000,00</t>
  </si>
  <si>
    <t>5 795 420,00</t>
  </si>
  <si>
    <t>6207</t>
  </si>
  <si>
    <t>Dotacje celowe w ramach programów finansowanych z udziałem środków europejskich oraz środków, o których mowa w art.5 ust.1 pkt. 3 oraz ust. 3 pkt 5 i 6 ustawy, lub płatności w ramach budżetu środków europejskich</t>
  </si>
  <si>
    <t>756</t>
  </si>
  <si>
    <t>Dochody od osób prawnych, od osób fizycznych i od innych jednostek nieposiadających osobowości prawnej oraz wydatki związane z ich poborem</t>
  </si>
  <si>
    <t>12 533 866,00</t>
  </si>
  <si>
    <t>401 205,00</t>
  </si>
  <si>
    <t>12 935 071,00</t>
  </si>
  <si>
    <t>75618</t>
  </si>
  <si>
    <t>Wpływy z innych opłat stanowiących dochody jednostek samorządu terytorialnego na podstawie ustaw</t>
  </si>
  <si>
    <t>2 002 000,00</t>
  </si>
  <si>
    <t>2 403 205,00</t>
  </si>
  <si>
    <t>0420</t>
  </si>
  <si>
    <t>Wpływy z opłaty komunikacyjnej</t>
  </si>
  <si>
    <t>1 500 000,00</t>
  </si>
  <si>
    <t>130 300,00</t>
  </si>
  <si>
    <t>1 630 300,00</t>
  </si>
  <si>
    <t>0490</t>
  </si>
  <si>
    <t>Wpływy z innych lokalnych opłat pobieranych przez jednostki samorządu terytorialnego na podstawie odrębnych ustaw</t>
  </si>
  <si>
    <t>500 000,00</t>
  </si>
  <si>
    <t>270 000,00</t>
  </si>
  <si>
    <t>770 000,00</t>
  </si>
  <si>
    <t>- 1 400,00</t>
  </si>
  <si>
    <t>600,00</t>
  </si>
  <si>
    <t>0910</t>
  </si>
  <si>
    <t>Odsetki od nieterminowych wpłat z tytułu podatków i opłat</t>
  </si>
  <si>
    <t>2 305,00</t>
  </si>
  <si>
    <t>Oświata i wychowanie</t>
  </si>
  <si>
    <t>3 983 972,00</t>
  </si>
  <si>
    <t>- 1 621 593,00</t>
  </si>
  <si>
    <t>2 362 379,00</t>
  </si>
  <si>
    <t>Licea ogólnokształcące</t>
  </si>
  <si>
    <t>966 963,00</t>
  </si>
  <si>
    <t>- 807 426,00</t>
  </si>
  <si>
    <t>159 537,00</t>
  </si>
  <si>
    <t>54 093,00</t>
  </si>
  <si>
    <t>4 800,00</t>
  </si>
  <si>
    <t>58 893,00</t>
  </si>
  <si>
    <t>812 226,00</t>
  </si>
  <si>
    <t>- 812 226,00</t>
  </si>
  <si>
    <t>Szkoły zawodowe</t>
  </si>
  <si>
    <t>2 766 482,00</t>
  </si>
  <si>
    <t>- 814 167,00</t>
  </si>
  <si>
    <t>1 952 315,00</t>
  </si>
  <si>
    <t>70 368,00</t>
  </si>
  <si>
    <t>1 589,00</t>
  </si>
  <si>
    <t>71 957,00</t>
  </si>
  <si>
    <t>Strona 2</t>
  </si>
  <si>
    <t>5 264,00</t>
  </si>
  <si>
    <t>190,00</t>
  </si>
  <si>
    <t>5 454,00</t>
  </si>
  <si>
    <t>2701</t>
  </si>
  <si>
    <t>58 000,00</t>
  </si>
  <si>
    <t>862,00</t>
  </si>
  <si>
    <t>58 862,00</t>
  </si>
  <si>
    <t>2 610 690,00</t>
  </si>
  <si>
    <t>- 816 808,00</t>
  </si>
  <si>
    <t>1 793 882,00</t>
  </si>
  <si>
    <t>80146</t>
  </si>
  <si>
    <t>Dokształcanie i doskonalenie nauczycieli</t>
  </si>
  <si>
    <t>177 434,00</t>
  </si>
  <si>
    <t>147 590,00</t>
  </si>
  <si>
    <t>3 230,00</t>
  </si>
  <si>
    <t>150 820,00</t>
  </si>
  <si>
    <t>26 044,00</t>
  </si>
  <si>
    <t>570,00</t>
  </si>
  <si>
    <t>26 614,00</t>
  </si>
  <si>
    <t>- 3 230,00</t>
  </si>
  <si>
    <t>6209</t>
  </si>
  <si>
    <t>- 570,00</t>
  </si>
  <si>
    <t>851</t>
  </si>
  <si>
    <t>Ochrona zdrowia</t>
  </si>
  <si>
    <t>3 180 000,00</t>
  </si>
  <si>
    <t>71 350,00</t>
  </si>
  <si>
    <t>3 251 350,00</t>
  </si>
  <si>
    <t>85111</t>
  </si>
  <si>
    <t>Szpitale ogólne</t>
  </si>
  <si>
    <t>71 100,00</t>
  </si>
  <si>
    <t>250,00</t>
  </si>
  <si>
    <t>Pomoc społeczna</t>
  </si>
  <si>
    <t>555 849,00</t>
  </si>
  <si>
    <t>58 233,00</t>
  </si>
  <si>
    <t>614 082,00</t>
  </si>
  <si>
    <t>Placówki opiekuńczo-wychowawcze</t>
  </si>
  <si>
    <t>18 500,00</t>
  </si>
  <si>
    <t>443,00</t>
  </si>
  <si>
    <t>18 943,00</t>
  </si>
  <si>
    <t>0960</t>
  </si>
  <si>
    <t>Otrzymane spadki, zapisy i darowizny w postaci pieniężnej</t>
  </si>
  <si>
    <t>3 500,00</t>
  </si>
  <si>
    <t>3 943,00</t>
  </si>
  <si>
    <t>447 000,00</t>
  </si>
  <si>
    <t>57 790,00</t>
  </si>
  <si>
    <t>504 790,00</t>
  </si>
  <si>
    <t>2130</t>
  </si>
  <si>
    <t>Dotacje celowe otrzymane z budżetu państwa na realizację bieżących zadań własnych powiatu</t>
  </si>
  <si>
    <t>Pozostałe zadania w zakresie polityki społecznej</t>
  </si>
  <si>
    <t>2 797 389,00</t>
  </si>
  <si>
    <t>65 520,00</t>
  </si>
  <si>
    <t>2 862 909,00</t>
  </si>
  <si>
    <t>85333</t>
  </si>
  <si>
    <t>Powiatowe urzędy pracy</t>
  </si>
  <si>
    <t>876 214,00</t>
  </si>
  <si>
    <t>2 100,00</t>
  </si>
  <si>
    <t>878 314,00</t>
  </si>
  <si>
    <t>18 598,00</t>
  </si>
  <si>
    <t>20 698,00</t>
  </si>
  <si>
    <t>85395</t>
  </si>
  <si>
    <t>1 377 310,00</t>
  </si>
  <si>
    <t>63 420,00</t>
  </si>
  <si>
    <t>1 440 730,00</t>
  </si>
  <si>
    <t>1 294 298,00</t>
  </si>
  <si>
    <t>1 357 718,00</t>
  </si>
  <si>
    <t>Edukacyjna opieka wychowawcza</t>
  </si>
  <si>
    <t>85 469,00</t>
  </si>
  <si>
    <t>5 818,00</t>
  </si>
  <si>
    <t>91 287,00</t>
  </si>
  <si>
    <t>Strona 3</t>
  </si>
  <si>
    <t>Specjalne ośrodki szkolno-wychowawcze</t>
  </si>
  <si>
    <t>27 208,00</t>
  </si>
  <si>
    <t>770,00</t>
  </si>
  <si>
    <t>27 978,00</t>
  </si>
  <si>
    <t>9 556,00</t>
  </si>
  <si>
    <t>10 326,00</t>
  </si>
  <si>
    <t>Internaty i bursy szkolne</t>
  </si>
  <si>
    <t>5 830,00</t>
  </si>
  <si>
    <t>5 048,00</t>
  </si>
  <si>
    <t>10 878,00</t>
  </si>
  <si>
    <t>Razem:</t>
  </si>
  <si>
    <t>70 998 285,00</t>
  </si>
  <si>
    <t>- 2 665 835,00</t>
  </si>
  <si>
    <t>68 332 450,00</t>
  </si>
  <si>
    <t>Strona 4</t>
  </si>
  <si>
    <t>ZAŁĄCZNIK NR 2</t>
  </si>
  <si>
    <t>PLAN WYDATKÓW NA 2013 ROK</t>
  </si>
  <si>
    <t>1 041 592,00</t>
  </si>
  <si>
    <t>1 041 511,00</t>
  </si>
  <si>
    <t>4300</t>
  </si>
  <si>
    <t>Zakup usług pozostałych</t>
  </si>
  <si>
    <t>12 100,00</t>
  </si>
  <si>
    <t>169,00</t>
  </si>
  <si>
    <t>12 269,00</t>
  </si>
  <si>
    <t>4610</t>
  </si>
  <si>
    <t>Koszty postępowania sądowego i prokuratorskiego</t>
  </si>
  <si>
    <t>- 250,00</t>
  </si>
  <si>
    <t>7 346 513,00</t>
  </si>
  <si>
    <t>60 000,00</t>
  </si>
  <si>
    <t>7 406 513,00</t>
  </si>
  <si>
    <t>6 401 216,00</t>
  </si>
  <si>
    <t>6 461 216,00</t>
  </si>
  <si>
    <t>4210</t>
  </si>
  <si>
    <t>Zakup materiałów i wyposażenia</t>
  </si>
  <si>
    <t>777 097,00</t>
  </si>
  <si>
    <t>30 000,00</t>
  </si>
  <si>
    <t>807 097,00</t>
  </si>
  <si>
    <t>4260</t>
  </si>
  <si>
    <t>Zakup energii</t>
  </si>
  <si>
    <t>230 000,00</t>
  </si>
  <si>
    <t>757</t>
  </si>
  <si>
    <t>Obsługa długu publicznego</t>
  </si>
  <si>
    <t>1 999 626,00</t>
  </si>
  <si>
    <t>- 60 018,00</t>
  </si>
  <si>
    <t>1 939 608,00</t>
  </si>
  <si>
    <t>75702</t>
  </si>
  <si>
    <t>Obsługa papierów wartościowych, kredytów i pożyczek jednostek samorządu terytorialnego</t>
  </si>
  <si>
    <t>8110</t>
  </si>
  <si>
    <t>Odsetki od samorządowych papierów wartościowych lub zaciągniętych przez jednostkę samorządu terytorialnego kredytów i pożyczek</t>
  </si>
  <si>
    <t>1 899 626,00</t>
  </si>
  <si>
    <t>1 839 608,00</t>
  </si>
  <si>
    <t>28 224 082,00</t>
  </si>
  <si>
    <t>- 2 739 837,00</t>
  </si>
  <si>
    <t>25 484 245,00</t>
  </si>
  <si>
    <t>80111</t>
  </si>
  <si>
    <t>Gimnazja specjalne</t>
  </si>
  <si>
    <t>1 494 290,00</t>
  </si>
  <si>
    <t>51 047,00</t>
  </si>
  <si>
    <t>1 545 337,00</t>
  </si>
  <si>
    <t>4010</t>
  </si>
  <si>
    <t>Wynagrodzenia osobowe pracowników</t>
  </si>
  <si>
    <t>1 110 061,00</t>
  </si>
  <si>
    <t>1 161 108,00</t>
  </si>
  <si>
    <t>6 818 058,00</t>
  </si>
  <si>
    <t>- 1 565 806,00</t>
  </si>
  <si>
    <t>5 252 252,00</t>
  </si>
  <si>
    <t>Dotacja podmiotowa z budżetu dla niepublicznej jednostki systemu oświaty</t>
  </si>
  <si>
    <t>466 000,00</t>
  </si>
  <si>
    <t>- 150 000,00</t>
  </si>
  <si>
    <t>316 000,00</t>
  </si>
  <si>
    <t>3020</t>
  </si>
  <si>
    <t>Wydatki osobowe niezaliczone do wynagrodzeń</t>
  </si>
  <si>
    <t>4 693,00</t>
  </si>
  <si>
    <t>- 600,00</t>
  </si>
  <si>
    <t>4 093,00</t>
  </si>
  <si>
    <t>4120</t>
  </si>
  <si>
    <t>Składki na Fundusz Pracy</t>
  </si>
  <si>
    <t>83 972,00</t>
  </si>
  <si>
    <t>- 1 686,00</t>
  </si>
  <si>
    <t>82 286,00</t>
  </si>
  <si>
    <t>268 500,00</t>
  </si>
  <si>
    <t>272 000,00</t>
  </si>
  <si>
    <t>4270</t>
  </si>
  <si>
    <t>Zakup usług remontowych</t>
  </si>
  <si>
    <t>199 341,00</t>
  </si>
  <si>
    <t>- 140 000,00</t>
  </si>
  <si>
    <t>59 341,00</t>
  </si>
  <si>
    <t>55 997,00</t>
  </si>
  <si>
    <t>2 400,00</t>
  </si>
  <si>
    <t>58 397,00</t>
  </si>
  <si>
    <t>4350</t>
  </si>
  <si>
    <t>Zakup usług dostępu do sieci Internet</t>
  </si>
  <si>
    <t>8 375,00</t>
  </si>
  <si>
    <t>1 300,00</t>
  </si>
  <si>
    <t>9 675,00</t>
  </si>
  <si>
    <t>4370</t>
  </si>
  <si>
    <t>Opłata z tytułu zakupu usług telekomunikacyjnych świadczonych w stacjonarnej publicznej sieci telefonicznej.</t>
  </si>
  <si>
    <t>7 815,00</t>
  </si>
  <si>
    <t>- 200,00</t>
  </si>
  <si>
    <t>7 615,00</t>
  </si>
  <si>
    <t>4440</t>
  </si>
  <si>
    <t>Odpisy na zakładowy fundusz świadczeń socjalnych</t>
  </si>
  <si>
    <t>182 108,00</t>
  </si>
  <si>
    <t>256,00</t>
  </si>
  <si>
    <t>182 364,00</t>
  </si>
  <si>
    <t>4700</t>
  </si>
  <si>
    <t xml:space="preserve">Szkolenia pracowników niebędących członkami korpusu służby cywilnej </t>
  </si>
  <si>
    <t>- 170,00</t>
  </si>
  <si>
    <t>1 430,00</t>
  </si>
  <si>
    <t>6050</t>
  </si>
  <si>
    <t>Wydatki inwestycyjne jednostek budżetowych</t>
  </si>
  <si>
    <t>324 046,00</t>
  </si>
  <si>
    <t>- 324 046,00</t>
  </si>
  <si>
    <t>6057</t>
  </si>
  <si>
    <t>6059</t>
  </si>
  <si>
    <t>144 334,00</t>
  </si>
  <si>
    <t>- 144 334,00</t>
  </si>
  <si>
    <t>15 619 668,00</t>
  </si>
  <si>
    <t>- 1 225 078,00</t>
  </si>
  <si>
    <t>14 394 590,00</t>
  </si>
  <si>
    <t>250 000,00</t>
  </si>
  <si>
    <t>- 50 000,00</t>
  </si>
  <si>
    <t>7 828 741,00</t>
  </si>
  <si>
    <t>- 42 817,00</t>
  </si>
  <si>
    <t>7 785 924,00</t>
  </si>
  <si>
    <t>175 622,00</t>
  </si>
  <si>
    <t>1 326,00</t>
  </si>
  <si>
    <t>176 948,00</t>
  </si>
  <si>
    <t>4240</t>
  </si>
  <si>
    <t>Zakup pomocy naukowych, dydaktycznych i książek</t>
  </si>
  <si>
    <t>23 994,00</t>
  </si>
  <si>
    <t>1 779,00</t>
  </si>
  <si>
    <t>25 773,00</t>
  </si>
  <si>
    <t>632 882,00</t>
  </si>
  <si>
    <t>23 489,00</t>
  </si>
  <si>
    <t>656 371,00</t>
  </si>
  <si>
    <t>385 561,00</t>
  </si>
  <si>
    <t>- 192 000,00</t>
  </si>
  <si>
    <t>193 561,00</t>
  </si>
  <si>
    <t>4301</t>
  </si>
  <si>
    <t>18 976,00</t>
  </si>
  <si>
    <t>19 838,00</t>
  </si>
  <si>
    <t>4 759,00</t>
  </si>
  <si>
    <t>- 42,00</t>
  </si>
  <si>
    <t>4 717,00</t>
  </si>
  <si>
    <t>14 829,00</t>
  </si>
  <si>
    <t>- 597,00</t>
  </si>
  <si>
    <t>14 232,00</t>
  </si>
  <si>
    <t>4430</t>
  </si>
  <si>
    <t>Różne opłaty i składki</t>
  </si>
  <si>
    <t>23 804,00</t>
  </si>
  <si>
    <t>- 236,00</t>
  </si>
  <si>
    <t>23 568,00</t>
  </si>
  <si>
    <t>455 587,00</t>
  </si>
  <si>
    <t>- 5 441,00</t>
  </si>
  <si>
    <t>450 146,00</t>
  </si>
  <si>
    <t>4510</t>
  </si>
  <si>
    <t>Opłaty na rzecz budżetu państwa</t>
  </si>
  <si>
    <t>500,00</t>
  </si>
  <si>
    <t>- 107,00</t>
  </si>
  <si>
    <t>393,00</t>
  </si>
  <si>
    <t>3 803,00</t>
  </si>
  <si>
    <t>- 344,00</t>
  </si>
  <si>
    <t>3 459,00</t>
  </si>
  <si>
    <t>460 709,00</t>
  </si>
  <si>
    <t>- 144 142,00</t>
  </si>
  <si>
    <t>316 567,00</t>
  </si>
  <si>
    <t>291 279,00</t>
  </si>
  <si>
    <t>7 290,00</t>
  </si>
  <si>
    <t>9 290,00</t>
  </si>
  <si>
    <t>4217</t>
  </si>
  <si>
    <t>31 321,00</t>
  </si>
  <si>
    <t>34 551,00</t>
  </si>
  <si>
    <t>4219</t>
  </si>
  <si>
    <t>5 527,00</t>
  </si>
  <si>
    <t>6 097,00</t>
  </si>
  <si>
    <t>74 352,00</t>
  </si>
  <si>
    <t>- 7 290,00</t>
  </si>
  <si>
    <t>67 062,00</t>
  </si>
  <si>
    <t>6067</t>
  </si>
  <si>
    <t>Wydatki na zakupy inwestycyjne jednostek budżetowych</t>
  </si>
  <si>
    <t>6069</t>
  </si>
  <si>
    <t>3 740 840,00</t>
  </si>
  <si>
    <t>- 1 192,00</t>
  </si>
  <si>
    <t>3 739 648,00</t>
  </si>
  <si>
    <t>18 840,00</t>
  </si>
  <si>
    <t>17 648,00</t>
  </si>
  <si>
    <t>7 500,00</t>
  </si>
  <si>
    <t>6 308,00</t>
  </si>
  <si>
    <t>7 010 177,00</t>
  </si>
  <si>
    <t>12 143,00</t>
  </si>
  <si>
    <t>7 022 320,00</t>
  </si>
  <si>
    <t>2 528 681,00</t>
  </si>
  <si>
    <t>- 19 557,00</t>
  </si>
  <si>
    <t>2 509 124,00</t>
  </si>
  <si>
    <t>Dotacje celowe przekazane dla powiatu na zadania bieżące realizowane na podstawie porozumień (umów) między jednostkami samorządu terytorialnego</t>
  </si>
  <si>
    <t>1 148 610,00</t>
  </si>
  <si>
    <t>51 000,00</t>
  </si>
  <si>
    <t>1 199 610,00</t>
  </si>
  <si>
    <t>3110</t>
  </si>
  <si>
    <t>Świadczenia społeczne</t>
  </si>
  <si>
    <t>212 650,00</t>
  </si>
  <si>
    <t>- 51 000,00</t>
  </si>
  <si>
    <t>161 650,00</t>
  </si>
  <si>
    <t>63 128,00</t>
  </si>
  <si>
    <t>63 571,00</t>
  </si>
  <si>
    <t>20 000,00</t>
  </si>
  <si>
    <t>- 20 000,00</t>
  </si>
  <si>
    <t>3 846 954,00</t>
  </si>
  <si>
    <t>31 700,00</t>
  </si>
  <si>
    <t>3 878 654,00</t>
  </si>
  <si>
    <t>689 200,00</t>
  </si>
  <si>
    <t>- 40 000,00</t>
  </si>
  <si>
    <t>649 200,00</t>
  </si>
  <si>
    <t>2 532 154,00</t>
  </si>
  <si>
    <t>56 043,00</t>
  </si>
  <si>
    <t>2 588 197,00</t>
  </si>
  <si>
    <t>4170</t>
  </si>
  <si>
    <t>Wynagrodzenia bezosobowe</t>
  </si>
  <si>
    <t>296 200,00</t>
  </si>
  <si>
    <t>307 200,00</t>
  </si>
  <si>
    <t>21 600,00</t>
  </si>
  <si>
    <t>4 657,00</t>
  </si>
  <si>
    <t>26 257,00</t>
  </si>
  <si>
    <t>4 656 397,00</t>
  </si>
  <si>
    <t>91 610,00</t>
  </si>
  <si>
    <t>4 748 007,00</t>
  </si>
  <si>
    <t>2 531 927,00</t>
  </si>
  <si>
    <t>2 534 027,00</t>
  </si>
  <si>
    <t>1 433 588,00</t>
  </si>
  <si>
    <t>691,00</t>
  </si>
  <si>
    <t>1 434 279,00</t>
  </si>
  <si>
    <t>4110</t>
  </si>
  <si>
    <t>Składki na ubezpieczenia społeczne</t>
  </si>
  <si>
    <t>265 746,00</t>
  </si>
  <si>
    <t>119,00</t>
  </si>
  <si>
    <t>265 865,00</t>
  </si>
  <si>
    <t>28 132,00</t>
  </si>
  <si>
    <t>17,00</t>
  </si>
  <si>
    <t>28 149,00</t>
  </si>
  <si>
    <t>22 875,00</t>
  </si>
  <si>
    <t>670,00</t>
  </si>
  <si>
    <t>23 545,00</t>
  </si>
  <si>
    <t>58 909,00</t>
  </si>
  <si>
    <t>43,00</t>
  </si>
  <si>
    <t>58 952,00</t>
  </si>
  <si>
    <t>41 978,00</t>
  </si>
  <si>
    <t>560,00</t>
  </si>
  <si>
    <t>42 538,00</t>
  </si>
  <si>
    <t>1 520 270,00</t>
  </si>
  <si>
    <t>89 510,00</t>
  </si>
  <si>
    <t>1 609 780,00</t>
  </si>
  <si>
    <t>3119</t>
  </si>
  <si>
    <t>80 447,00</t>
  </si>
  <si>
    <t>26 090,00</t>
  </si>
  <si>
    <t>106 537,00</t>
  </si>
  <si>
    <t>4017</t>
  </si>
  <si>
    <t>302 387,00</t>
  </si>
  <si>
    <t>- 38 301,00</t>
  </si>
  <si>
    <t>264 086,00</t>
  </si>
  <si>
    <t>4047</t>
  </si>
  <si>
    <t>Dodatkowe wynagrodzenie roczne</t>
  </si>
  <si>
    <t>- 2 928,00</t>
  </si>
  <si>
    <t>7 398,00</t>
  </si>
  <si>
    <t>4117</t>
  </si>
  <si>
    <t>44 029,00</t>
  </si>
  <si>
    <t>- 5 403,00</t>
  </si>
  <si>
    <t>38 626,00</t>
  </si>
  <si>
    <t>4127</t>
  </si>
  <si>
    <t>6 275,00</t>
  </si>
  <si>
    <t>- 1 846,00</t>
  </si>
  <si>
    <t>4 429,00</t>
  </si>
  <si>
    <t>4177</t>
  </si>
  <si>
    <t>104 502,00</t>
  </si>
  <si>
    <t>107 802,00</t>
  </si>
  <si>
    <t>16 177,00</t>
  </si>
  <si>
    <t>16 677,00</t>
  </si>
  <si>
    <t>4307</t>
  </si>
  <si>
    <t>742 907,00</t>
  </si>
  <si>
    <t>110 598,00</t>
  </si>
  <si>
    <t>853 505,00</t>
  </si>
  <si>
    <t>4417</t>
  </si>
  <si>
    <t>Podróże służbowe krajowe</t>
  </si>
  <si>
    <t>13 024,00</t>
  </si>
  <si>
    <t>- 2 500,00</t>
  </si>
  <si>
    <t>10 524,00</t>
  </si>
  <si>
    <t>4 335 381,00</t>
  </si>
  <si>
    <t>- 28 460,00</t>
  </si>
  <si>
    <t>4 306 921,00</t>
  </si>
  <si>
    <t>1 931 128,00</t>
  </si>
  <si>
    <t>- 30 072,00</t>
  </si>
  <si>
    <t>1 901 056,00</t>
  </si>
  <si>
    <t>1 163 419,00</t>
  </si>
  <si>
    <t>- 21 000,00</t>
  </si>
  <si>
    <t>1 142 419,00</t>
  </si>
  <si>
    <t>4040</t>
  </si>
  <si>
    <t>103 854,00</t>
  </si>
  <si>
    <t>- 2 142,00</t>
  </si>
  <si>
    <t>101 712,00</t>
  </si>
  <si>
    <t>221 047,00</t>
  </si>
  <si>
    <t>- 6 000,00</t>
  </si>
  <si>
    <t>215 047,00</t>
  </si>
  <si>
    <t>31 671,00</t>
  </si>
  <si>
    <t>- 1 700,00</t>
  </si>
  <si>
    <t>29 971,00</t>
  </si>
  <si>
    <t>14 508,00</t>
  </si>
  <si>
    <t>15 278,00</t>
  </si>
  <si>
    <t>85404</t>
  </si>
  <si>
    <t>Wczesne wspomaganie rozwoju dziecka</t>
  </si>
  <si>
    <t>58 341,00</t>
  </si>
  <si>
    <t>- 20 205,00</t>
  </si>
  <si>
    <t>38 136,00</t>
  </si>
  <si>
    <t>46 138,00</t>
  </si>
  <si>
    <t>- 14 000,00</t>
  </si>
  <si>
    <t>32 138,00</t>
  </si>
  <si>
    <t>2 805,00</t>
  </si>
  <si>
    <t>- 2 805,00</t>
  </si>
  <si>
    <t>8 281,00</t>
  </si>
  <si>
    <t>- 3 000,00</t>
  </si>
  <si>
    <t>5 281,00</t>
  </si>
  <si>
    <t>1 117,00</t>
  </si>
  <si>
    <t>- 400,00</t>
  </si>
  <si>
    <t>717,00</t>
  </si>
  <si>
    <t>414 020,00</t>
  </si>
  <si>
    <t>21 817,00</t>
  </si>
  <si>
    <t>435 837,00</t>
  </si>
  <si>
    <t>7 173,00</t>
  </si>
  <si>
    <t>103,00</t>
  </si>
  <si>
    <t>7 276,00</t>
  </si>
  <si>
    <t>217 215,00</t>
  </si>
  <si>
    <t>37 266,00</t>
  </si>
  <si>
    <t>254 481,00</t>
  </si>
  <si>
    <t>42 191,00</t>
  </si>
  <si>
    <t>7 180,00</t>
  </si>
  <si>
    <t>49 371,00</t>
  </si>
  <si>
    <t>6 045,00</t>
  </si>
  <si>
    <t>- 1 732,00</t>
  </si>
  <si>
    <t>4 313,00</t>
  </si>
  <si>
    <t>7 105,00</t>
  </si>
  <si>
    <t>1 566,00</t>
  </si>
  <si>
    <t>8 671,00</t>
  </si>
  <si>
    <t>76 500,00</t>
  </si>
  <si>
    <t>- 11 550,00</t>
  </si>
  <si>
    <t>64 950,00</t>
  </si>
  <si>
    <t>10 000,00</t>
  </si>
  <si>
    <t>- 8 000,00</t>
  </si>
  <si>
    <t>4280</t>
  </si>
  <si>
    <t>Zakup usług zdrowotnych</t>
  </si>
  <si>
    <t>432,00</t>
  </si>
  <si>
    <t>- 277,00</t>
  </si>
  <si>
    <t>155,00</t>
  </si>
  <si>
    <t>12 180,00</t>
  </si>
  <si>
    <t>1 767,00</t>
  </si>
  <si>
    <t>13 947,00</t>
  </si>
  <si>
    <t>351,00</t>
  </si>
  <si>
    <t>- 35,00</t>
  </si>
  <si>
    <t>316,00</t>
  </si>
  <si>
    <t>1 928,00</t>
  </si>
  <si>
    <t>- 835,00</t>
  </si>
  <si>
    <t>1 093,00</t>
  </si>
  <si>
    <t>220,00</t>
  </si>
  <si>
    <t>- 10,00</t>
  </si>
  <si>
    <t>210,00</t>
  </si>
  <si>
    <t>13 265,00</t>
  </si>
  <si>
    <t>- 3 423,00</t>
  </si>
  <si>
    <t>9 842,00</t>
  </si>
  <si>
    <t>203,00</t>
  </si>
  <si>
    <t>- 203,00</t>
  </si>
  <si>
    <t>Kultura i ochrona dziedzictwa narodowego</t>
  </si>
  <si>
    <t>83 200,00</t>
  </si>
  <si>
    <t>- 1 466,00</t>
  </si>
  <si>
    <t>81 734,00</t>
  </si>
  <si>
    <t>36 700,00</t>
  </si>
  <si>
    <t>35 234,00</t>
  </si>
  <si>
    <t>17 479,00</t>
  </si>
  <si>
    <t>16 013,00</t>
  </si>
  <si>
    <t>926</t>
  </si>
  <si>
    <t>Kultura fizyczna</t>
  </si>
  <si>
    <t>78 843,00</t>
  </si>
  <si>
    <t>1 466,00</t>
  </si>
  <si>
    <t>80 309,00</t>
  </si>
  <si>
    <t>92605</t>
  </si>
  <si>
    <t>Zadania w zakresie kultury fizycznej</t>
  </si>
  <si>
    <t>51 740,00</t>
  </si>
  <si>
    <t>53 206,00</t>
  </si>
  <si>
    <t>24 057,00</t>
  </si>
  <si>
    <t>25 523,00</t>
  </si>
  <si>
    <t>71 773 325,00</t>
  </si>
  <si>
    <t>69 107 490,00</t>
  </si>
  <si>
    <t>Strona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</si>
</sst>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6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 CE"/>
      <family val="1"/>
      <charset val="238"/>
    </font>
    <font>
      <sz val="8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1"/>
      <name val="Arial"/>
      <family val="2"/>
      <charset val="238"/>
    </font>
    <font>
      <b/>
      <sz val="13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/>
    <xf numFmtId="0" fontId="2" fillId="0" borderId="0"/>
    <xf numFmtId="0" fontId="14" fillId="0" borderId="0"/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14" fillId="0" borderId="0"/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1" fillId="0" borderId="0"/>
    <xf numFmtId="0" fontId="22" fillId="0" borderId="0" applyNumberFormat="0" applyFill="0" applyBorder="0" applyAlignment="0" applyProtection="0">
      <alignment vertical="top"/>
    </xf>
    <xf numFmtId="0" fontId="1" fillId="0" borderId="0"/>
    <xf numFmtId="0" fontId="22" fillId="0" borderId="0"/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14" fillId="0" borderId="0"/>
    <xf numFmtId="0" fontId="2" fillId="0" borderId="0"/>
  </cellStyleXfs>
  <cellXfs count="156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2" borderId="0" xfId="1" applyFont="1" applyFill="1"/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 wrapText="1"/>
    </xf>
    <xf numFmtId="0" fontId="4" fillId="0" borderId="12" xfId="1" applyFont="1" applyBorder="1"/>
    <xf numFmtId="0" fontId="4" fillId="0" borderId="13" xfId="1" applyFont="1" applyBorder="1"/>
    <xf numFmtId="0" fontId="4" fillId="0" borderId="14" xfId="1" applyFont="1" applyBorder="1"/>
    <xf numFmtId="0" fontId="7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8" fillId="3" borderId="18" xfId="1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7" fillId="0" borderId="0" xfId="1" applyFont="1"/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4" fontId="5" fillId="0" borderId="21" xfId="1" applyNumberFormat="1" applyFont="1" applyBorder="1" applyAlignment="1">
      <alignment horizontal="center" vertical="center"/>
    </xf>
    <xf numFmtId="49" fontId="3" fillId="3" borderId="22" xfId="1" applyNumberFormat="1" applyFont="1" applyFill="1" applyBorder="1" applyAlignment="1">
      <alignment horizontal="center" vertical="center" wrapText="1"/>
    </xf>
    <xf numFmtId="49" fontId="3" fillId="3" borderId="6" xfId="1" applyNumberFormat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left" vertical="center" wrapText="1"/>
    </xf>
    <xf numFmtId="4" fontId="4" fillId="3" borderId="6" xfId="1" applyNumberFormat="1" applyFont="1" applyFill="1" applyBorder="1" applyAlignment="1">
      <alignment horizontal="right" vertical="center" wrapText="1"/>
    </xf>
    <xf numFmtId="4" fontId="3" fillId="3" borderId="6" xfId="1" applyNumberFormat="1" applyFont="1" applyFill="1" applyBorder="1" applyAlignment="1">
      <alignment horizontal="right" vertical="center" wrapText="1"/>
    </xf>
    <xf numFmtId="4" fontId="10" fillId="3" borderId="6" xfId="1" applyNumberFormat="1" applyFont="1" applyFill="1" applyBorder="1" applyAlignment="1">
      <alignment horizontal="right" vertical="center" wrapText="1"/>
    </xf>
    <xf numFmtId="4" fontId="3" fillId="3" borderId="7" xfId="1" applyNumberFormat="1" applyFont="1" applyFill="1" applyBorder="1" applyAlignment="1">
      <alignment horizontal="right" vertical="center" wrapText="1"/>
    </xf>
    <xf numFmtId="49" fontId="3" fillId="3" borderId="23" xfId="1" applyNumberFormat="1" applyFont="1" applyFill="1" applyBorder="1" applyAlignment="1">
      <alignment horizontal="center" vertical="center" wrapText="1"/>
    </xf>
    <xf numFmtId="49" fontId="3" fillId="3" borderId="24" xfId="1" applyNumberFormat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left" vertical="center" wrapText="1"/>
    </xf>
    <xf numFmtId="4" fontId="4" fillId="3" borderId="24" xfId="1" applyNumberFormat="1" applyFont="1" applyFill="1" applyBorder="1" applyAlignment="1">
      <alignment horizontal="right" vertical="center" wrapText="1"/>
    </xf>
    <xf numFmtId="4" fontId="3" fillId="3" borderId="24" xfId="1" applyNumberFormat="1" applyFont="1" applyFill="1" applyBorder="1" applyAlignment="1">
      <alignment horizontal="right" vertical="center" wrapText="1"/>
    </xf>
    <xf numFmtId="4" fontId="10" fillId="3" borderId="24" xfId="1" applyNumberFormat="1" applyFont="1" applyFill="1" applyBorder="1" applyAlignment="1">
      <alignment horizontal="right" vertical="center" wrapText="1"/>
    </xf>
    <xf numFmtId="4" fontId="3" fillId="3" borderId="25" xfId="1" applyNumberFormat="1" applyFont="1" applyFill="1" applyBorder="1" applyAlignment="1">
      <alignment horizontal="right" vertical="center" wrapText="1"/>
    </xf>
    <xf numFmtId="49" fontId="11" fillId="3" borderId="24" xfId="1" applyNumberFormat="1" applyFont="1" applyFill="1" applyBorder="1" applyAlignment="1">
      <alignment horizontal="center" vertical="center" wrapText="1"/>
    </xf>
    <xf numFmtId="0" fontId="12" fillId="3" borderId="24" xfId="1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horizontal="right" vertical="center" wrapText="1"/>
    </xf>
    <xf numFmtId="4" fontId="11" fillId="3" borderId="24" xfId="1" applyNumberFormat="1" applyFont="1" applyFill="1" applyBorder="1" applyAlignment="1">
      <alignment horizontal="right" vertical="center" wrapText="1"/>
    </xf>
    <xf numFmtId="0" fontId="3" fillId="3" borderId="13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left" vertical="center" wrapText="1"/>
    </xf>
    <xf numFmtId="4" fontId="4" fillId="3" borderId="13" xfId="1" applyNumberFormat="1" applyFont="1" applyFill="1" applyBorder="1" applyAlignment="1">
      <alignment horizontal="right" vertical="center"/>
    </xf>
    <xf numFmtId="4" fontId="3" fillId="3" borderId="13" xfId="1" applyNumberFormat="1" applyFont="1" applyFill="1" applyBorder="1"/>
    <xf numFmtId="4" fontId="3" fillId="3" borderId="13" xfId="1" applyNumberFormat="1" applyFont="1" applyFill="1" applyBorder="1" applyAlignment="1">
      <alignment horizontal="right" vertical="center"/>
    </xf>
    <xf numFmtId="4" fontId="3" fillId="3" borderId="14" xfId="1" applyNumberFormat="1" applyFont="1" applyFill="1" applyBorder="1" applyAlignment="1">
      <alignment horizontal="right" vertical="center"/>
    </xf>
    <xf numFmtId="0" fontId="5" fillId="3" borderId="26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4" fontId="4" fillId="3" borderId="27" xfId="1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15" fillId="3" borderId="6" xfId="2" applyFont="1" applyFill="1" applyBorder="1" applyAlignment="1">
      <alignment horizontal="left" vertical="center" wrapText="1"/>
    </xf>
    <xf numFmtId="4" fontId="4" fillId="3" borderId="6" xfId="1" applyNumberFormat="1" applyFont="1" applyFill="1" applyBorder="1" applyAlignment="1">
      <alignment horizontal="center" vertical="center" wrapText="1"/>
    </xf>
    <xf numFmtId="4" fontId="3" fillId="3" borderId="6" xfId="1" applyNumberFormat="1" applyFont="1" applyFill="1" applyBorder="1" applyAlignment="1">
      <alignment horizontal="center" vertical="center" wrapText="1"/>
    </xf>
    <xf numFmtId="4" fontId="16" fillId="3" borderId="6" xfId="1" applyNumberFormat="1" applyFont="1" applyFill="1" applyBorder="1" applyAlignment="1">
      <alignment horizontal="right" vertical="center" wrapText="1"/>
    </xf>
    <xf numFmtId="4" fontId="3" fillId="3" borderId="7" xfId="1" applyNumberFormat="1" applyFont="1" applyFill="1" applyBorder="1" applyAlignment="1">
      <alignment horizontal="center" vertical="center" wrapText="1"/>
    </xf>
    <xf numFmtId="49" fontId="3" fillId="3" borderId="28" xfId="1" applyNumberFormat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horizontal="center" vertical="center" wrapText="1"/>
    </xf>
    <xf numFmtId="0" fontId="15" fillId="3" borderId="24" xfId="2" applyFont="1" applyFill="1" applyBorder="1" applyAlignment="1">
      <alignment horizontal="left" vertical="center" wrapText="1"/>
    </xf>
    <xf numFmtId="4" fontId="4" fillId="3" borderId="24" xfId="1" applyNumberFormat="1" applyFont="1" applyFill="1" applyBorder="1" applyAlignment="1">
      <alignment horizontal="center" vertical="center" wrapText="1"/>
    </xf>
    <xf numFmtId="4" fontId="3" fillId="3" borderId="24" xfId="1" applyNumberFormat="1" applyFont="1" applyFill="1" applyBorder="1" applyAlignment="1">
      <alignment horizontal="center" vertical="center" wrapText="1"/>
    </xf>
    <xf numFmtId="4" fontId="16" fillId="3" borderId="24" xfId="1" applyNumberFormat="1" applyFont="1" applyFill="1" applyBorder="1" applyAlignment="1">
      <alignment horizontal="right" vertical="center" wrapText="1"/>
    </xf>
    <xf numFmtId="4" fontId="3" fillId="3" borderId="25" xfId="1" applyNumberFormat="1" applyFont="1" applyFill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 wrapText="1"/>
    </xf>
    <xf numFmtId="0" fontId="17" fillId="4" borderId="24" xfId="1" applyFont="1" applyFill="1" applyBorder="1" applyAlignment="1">
      <alignment horizontal="left" vertical="center" wrapText="1"/>
    </xf>
    <xf numFmtId="3" fontId="10" fillId="3" borderId="24" xfId="1" applyNumberFormat="1" applyFont="1" applyFill="1" applyBorder="1" applyAlignment="1" applyProtection="1">
      <alignment horizontal="right" vertical="center"/>
      <protection locked="0"/>
    </xf>
    <xf numFmtId="49" fontId="3" fillId="3" borderId="29" xfId="1" applyNumberFormat="1" applyFont="1" applyFill="1" applyBorder="1" applyAlignment="1">
      <alignment horizontal="center"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3" borderId="31" xfId="1" applyFont="1" applyFill="1" applyBorder="1" applyAlignment="1">
      <alignment horizontal="center" vertical="center" wrapText="1"/>
    </xf>
    <xf numFmtId="0" fontId="17" fillId="4" borderId="31" xfId="1" applyFont="1" applyFill="1" applyBorder="1" applyAlignment="1">
      <alignment horizontal="left" vertical="center" wrapText="1"/>
    </xf>
    <xf numFmtId="4" fontId="4" fillId="3" borderId="31" xfId="1" applyNumberFormat="1" applyFont="1" applyFill="1" applyBorder="1" applyAlignment="1">
      <alignment horizontal="center" vertical="center" wrapText="1"/>
    </xf>
    <xf numFmtId="4" fontId="3" fillId="3" borderId="31" xfId="1" applyNumberFormat="1" applyFont="1" applyFill="1" applyBorder="1" applyAlignment="1">
      <alignment horizontal="center" vertical="center" wrapText="1"/>
    </xf>
    <xf numFmtId="3" fontId="10" fillId="3" borderId="31" xfId="1" applyNumberFormat="1" applyFont="1" applyFill="1" applyBorder="1" applyAlignment="1" applyProtection="1">
      <alignment horizontal="right" vertical="center"/>
      <protection locked="0"/>
    </xf>
    <xf numFmtId="4" fontId="3" fillId="3" borderId="32" xfId="1" applyNumberFormat="1" applyFont="1" applyFill="1" applyBorder="1" applyAlignment="1">
      <alignment horizontal="center" vertical="center" wrapText="1"/>
    </xf>
    <xf numFmtId="4" fontId="18" fillId="3" borderId="27" xfId="1" applyNumberFormat="1" applyFont="1" applyFill="1" applyBorder="1" applyAlignment="1">
      <alignment horizontal="center" vertical="center" wrapText="1"/>
    </xf>
    <xf numFmtId="4" fontId="19" fillId="3" borderId="27" xfId="1" applyNumberFormat="1" applyFont="1" applyFill="1" applyBorder="1" applyAlignment="1">
      <alignment horizontal="center" vertical="center" wrapText="1"/>
    </xf>
    <xf numFmtId="4" fontId="18" fillId="3" borderId="33" xfId="1" applyNumberFormat="1" applyFont="1" applyFill="1" applyBorder="1" applyAlignment="1">
      <alignment horizontal="center" vertical="center" wrapText="1"/>
    </xf>
    <xf numFmtId="0" fontId="20" fillId="0" borderId="0" xfId="1" applyFont="1"/>
    <xf numFmtId="0" fontId="3" fillId="3" borderId="0" xfId="1" applyFont="1" applyFill="1" applyAlignment="1">
      <alignment horizontal="center" vertical="center" wrapText="1"/>
    </xf>
    <xf numFmtId="0" fontId="21" fillId="3" borderId="0" xfId="1" applyFont="1" applyFill="1" applyAlignment="1">
      <alignment horizontal="center" vertical="center" wrapText="1"/>
    </xf>
    <xf numFmtId="0" fontId="3" fillId="0" borderId="0" xfId="25" applyFont="1" applyFill="1"/>
    <xf numFmtId="0" fontId="5" fillId="0" borderId="0" xfId="25" applyFont="1" applyFill="1" applyAlignment="1">
      <alignment horizontal="center"/>
    </xf>
    <xf numFmtId="0" fontId="24" fillId="0" borderId="0" xfId="25" applyFont="1" applyFill="1" applyAlignment="1">
      <alignment horizontal="center" vertical="center" wrapText="1"/>
    </xf>
    <xf numFmtId="0" fontId="6" fillId="0" borderId="0" xfId="25" applyFont="1" applyFill="1" applyAlignment="1">
      <alignment horizontal="center" vertical="center"/>
    </xf>
    <xf numFmtId="0" fontId="4" fillId="0" borderId="24" xfId="25" applyFont="1" applyFill="1" applyBorder="1" applyAlignment="1">
      <alignment horizontal="center" vertical="center"/>
    </xf>
    <xf numFmtId="0" fontId="4" fillId="0" borderId="31" xfId="25" applyFont="1" applyFill="1" applyBorder="1" applyAlignment="1">
      <alignment horizontal="center" vertical="center"/>
    </xf>
    <xf numFmtId="0" fontId="4" fillId="0" borderId="24" xfId="25" applyFont="1" applyFill="1" applyBorder="1" applyAlignment="1">
      <alignment horizontal="center" vertical="center" wrapText="1"/>
    </xf>
    <xf numFmtId="0" fontId="4" fillId="0" borderId="31" xfId="25" applyFont="1" applyFill="1" applyBorder="1" applyAlignment="1">
      <alignment horizontal="center" vertical="center" wrapText="1"/>
    </xf>
    <xf numFmtId="0" fontId="4" fillId="0" borderId="16" xfId="25" applyFont="1" applyFill="1" applyBorder="1" applyAlignment="1">
      <alignment horizontal="center" vertical="center"/>
    </xf>
    <xf numFmtId="0" fontId="4" fillId="0" borderId="16" xfId="25" applyFont="1" applyFill="1" applyBorder="1" applyAlignment="1">
      <alignment horizontal="center" vertical="center" wrapText="1"/>
    </xf>
    <xf numFmtId="0" fontId="4" fillId="0" borderId="34" xfId="25" applyFont="1" applyFill="1" applyBorder="1" applyAlignment="1">
      <alignment horizontal="center" vertical="center"/>
    </xf>
    <xf numFmtId="0" fontId="4" fillId="0" borderId="34" xfId="25" applyFont="1" applyFill="1" applyBorder="1" applyAlignment="1">
      <alignment horizontal="center" vertical="center" wrapText="1"/>
    </xf>
    <xf numFmtId="0" fontId="7" fillId="0" borderId="24" xfId="25" applyFont="1" applyFill="1" applyBorder="1" applyAlignment="1">
      <alignment horizontal="center" vertical="center"/>
    </xf>
    <xf numFmtId="0" fontId="3" fillId="0" borderId="24" xfId="25" applyFont="1" applyFill="1" applyBorder="1" applyAlignment="1">
      <alignment horizontal="center" vertical="center" wrapText="1"/>
    </xf>
    <xf numFmtId="0" fontId="10" fillId="0" borderId="24" xfId="24" applyFont="1" applyFill="1" applyBorder="1" applyAlignment="1">
      <alignment horizontal="left" vertical="center" wrapText="1"/>
    </xf>
    <xf numFmtId="49" fontId="10" fillId="0" borderId="24" xfId="25" applyNumberFormat="1" applyFont="1" applyFill="1" applyBorder="1" applyAlignment="1">
      <alignment horizontal="center" vertical="center" wrapText="1"/>
    </xf>
    <xf numFmtId="3" fontId="10" fillId="0" borderId="24" xfId="25" applyNumberFormat="1" applyFont="1" applyFill="1" applyBorder="1" applyAlignment="1">
      <alignment horizontal="center" vertical="center" wrapText="1"/>
    </xf>
    <xf numFmtId="3" fontId="10" fillId="0" borderId="24" xfId="25" applyNumberFormat="1" applyFont="1" applyFill="1" applyBorder="1" applyAlignment="1">
      <alignment horizontal="right" vertical="center" wrapText="1"/>
    </xf>
    <xf numFmtId="3" fontId="3" fillId="0" borderId="24" xfId="25" applyNumberFormat="1" applyFont="1" applyFill="1" applyBorder="1" applyAlignment="1">
      <alignment horizontal="right" vertical="center"/>
    </xf>
    <xf numFmtId="3" fontId="10" fillId="0" borderId="24" xfId="25" applyNumberFormat="1" applyFont="1" applyFill="1" applyBorder="1" applyAlignment="1">
      <alignment horizontal="right" vertical="center"/>
    </xf>
    <xf numFmtId="0" fontId="10" fillId="0" borderId="0" xfId="25" applyFont="1" applyFill="1"/>
    <xf numFmtId="0" fontId="4" fillId="0" borderId="24" xfId="25" applyFont="1" applyFill="1" applyBorder="1" applyAlignment="1">
      <alignment horizontal="center" vertical="center" wrapText="1"/>
    </xf>
    <xf numFmtId="0" fontId="25" fillId="0" borderId="24" xfId="24" applyFont="1" applyFill="1" applyBorder="1" applyAlignment="1">
      <alignment horizontal="left" vertical="center" wrapText="1"/>
    </xf>
    <xf numFmtId="49" fontId="25" fillId="0" borderId="24" xfId="25" applyNumberFormat="1" applyFont="1" applyFill="1" applyBorder="1" applyAlignment="1">
      <alignment horizontal="center" vertical="center" wrapText="1"/>
    </xf>
    <xf numFmtId="3" fontId="25" fillId="0" borderId="24" xfId="25" applyNumberFormat="1" applyFont="1" applyFill="1" applyBorder="1" applyAlignment="1">
      <alignment horizontal="center" vertical="center" wrapText="1"/>
    </xf>
    <xf numFmtId="3" fontId="25" fillId="0" borderId="24" xfId="25" applyNumberFormat="1" applyFont="1" applyFill="1" applyBorder="1" applyAlignment="1">
      <alignment horizontal="right" vertical="center" wrapText="1"/>
    </xf>
    <xf numFmtId="0" fontId="10" fillId="0" borderId="31" xfId="24" applyFont="1" applyFill="1" applyBorder="1" applyAlignment="1">
      <alignment horizontal="left" vertical="center" wrapText="1"/>
    </xf>
    <xf numFmtId="49" fontId="10" fillId="0" borderId="31" xfId="25" applyNumberFormat="1" applyFont="1" applyFill="1" applyBorder="1" applyAlignment="1">
      <alignment horizontal="center" vertical="center" wrapText="1"/>
    </xf>
    <xf numFmtId="3" fontId="10" fillId="0" borderId="31" xfId="25" applyNumberFormat="1" applyFont="1" applyFill="1" applyBorder="1" applyAlignment="1">
      <alignment horizontal="center" vertical="center" wrapText="1"/>
    </xf>
    <xf numFmtId="3" fontId="10" fillId="0" borderId="31" xfId="25" applyNumberFormat="1" applyFont="1" applyFill="1" applyBorder="1" applyAlignment="1">
      <alignment horizontal="right" vertical="center" wrapText="1"/>
    </xf>
    <xf numFmtId="3" fontId="3" fillId="0" borderId="31" xfId="25" applyNumberFormat="1" applyFont="1" applyFill="1" applyBorder="1" applyAlignment="1">
      <alignment horizontal="right" vertical="center"/>
    </xf>
    <xf numFmtId="0" fontId="4" fillId="0" borderId="26" xfId="25" applyFont="1" applyFill="1" applyBorder="1" applyAlignment="1">
      <alignment horizontal="center" vertical="center"/>
    </xf>
    <xf numFmtId="0" fontId="4" fillId="0" borderId="27" xfId="25" applyFont="1" applyFill="1" applyBorder="1" applyAlignment="1">
      <alignment horizontal="center" vertical="center"/>
    </xf>
    <xf numFmtId="0" fontId="4" fillId="0" borderId="27" xfId="25" applyFont="1" applyFill="1" applyBorder="1" applyAlignment="1">
      <alignment horizontal="center" vertical="center"/>
    </xf>
    <xf numFmtId="3" fontId="4" fillId="0" borderId="27" xfId="25" applyNumberFormat="1" applyFont="1" applyFill="1" applyBorder="1" applyAlignment="1">
      <alignment horizontal="right" vertical="center"/>
    </xf>
    <xf numFmtId="3" fontId="4" fillId="0" borderId="33" xfId="25" applyNumberFormat="1" applyFont="1" applyFill="1" applyBorder="1" applyAlignment="1">
      <alignment horizontal="right" vertical="center"/>
    </xf>
    <xf numFmtId="0" fontId="4" fillId="0" borderId="0" xfId="25" applyFont="1" applyFill="1"/>
    <xf numFmtId="0" fontId="21" fillId="0" borderId="0" xfId="25" applyFont="1" applyFill="1"/>
    <xf numFmtId="3" fontId="3" fillId="0" borderId="0" xfId="25" applyNumberFormat="1" applyFont="1" applyFill="1"/>
    <xf numFmtId="0" fontId="26" fillId="5" borderId="0" xfId="3" applyNumberFormat="1" applyFont="1" applyFill="1" applyBorder="1" applyAlignment="1" applyProtection="1">
      <alignment horizontal="right"/>
      <protection locked="0"/>
    </xf>
    <xf numFmtId="0" fontId="26" fillId="0" borderId="0" xfId="3" applyNumberFormat="1" applyFont="1" applyFill="1" applyBorder="1" applyAlignment="1" applyProtection="1">
      <alignment horizontal="left"/>
      <protection locked="0"/>
    </xf>
    <xf numFmtId="0" fontId="26" fillId="5" borderId="0" xfId="3" applyNumberFormat="1" applyFont="1" applyFill="1" applyBorder="1" applyAlignment="1" applyProtection="1">
      <alignment horizontal="left"/>
      <protection locked="0"/>
    </xf>
    <xf numFmtId="49" fontId="26" fillId="6" borderId="0" xfId="3" applyNumberFormat="1" applyFont="1" applyFill="1" applyAlignment="1" applyProtection="1">
      <alignment horizontal="left" vertical="top" wrapText="1"/>
      <protection locked="0"/>
    </xf>
    <xf numFmtId="0" fontId="26" fillId="5" borderId="0" xfId="3" applyNumberFormat="1" applyFont="1" applyFill="1" applyBorder="1" applyAlignment="1" applyProtection="1">
      <alignment horizontal="left"/>
      <protection locked="0"/>
    </xf>
    <xf numFmtId="49" fontId="27" fillId="6" borderId="35" xfId="3" applyNumberFormat="1" applyFont="1" applyFill="1" applyBorder="1" applyAlignment="1" applyProtection="1">
      <alignment horizontal="center" vertical="center" wrapText="1"/>
      <protection locked="0"/>
    </xf>
    <xf numFmtId="49" fontId="27" fillId="6" borderId="35" xfId="3" applyNumberFormat="1" applyFont="1" applyFill="1" applyBorder="1" applyAlignment="1" applyProtection="1">
      <alignment horizontal="center" vertical="center" wrapText="1"/>
      <protection locked="0"/>
    </xf>
    <xf numFmtId="49" fontId="28" fillId="6" borderId="35" xfId="3" applyNumberFormat="1" applyFont="1" applyFill="1" applyBorder="1" applyAlignment="1" applyProtection="1">
      <alignment horizontal="center" vertical="center" wrapText="1"/>
      <protection locked="0"/>
    </xf>
    <xf numFmtId="49" fontId="28" fillId="6" borderId="35" xfId="3" applyNumberFormat="1" applyFont="1" applyFill="1" applyBorder="1" applyAlignment="1" applyProtection="1">
      <alignment horizontal="center" vertical="center" wrapText="1"/>
      <protection locked="0"/>
    </xf>
    <xf numFmtId="49" fontId="28" fillId="6" borderId="35" xfId="3" applyNumberFormat="1" applyFont="1" applyFill="1" applyBorder="1" applyAlignment="1" applyProtection="1">
      <alignment horizontal="left" vertical="center" wrapText="1"/>
      <protection locked="0"/>
    </xf>
    <xf numFmtId="49" fontId="28" fillId="6" borderId="35" xfId="3" applyNumberFormat="1" applyFont="1" applyFill="1" applyBorder="1" applyAlignment="1" applyProtection="1">
      <alignment horizontal="right" vertical="center" wrapText="1"/>
      <protection locked="0"/>
    </xf>
    <xf numFmtId="49" fontId="28" fillId="6" borderId="35" xfId="3" applyNumberFormat="1" applyFont="1" applyFill="1" applyBorder="1" applyAlignment="1" applyProtection="1">
      <alignment horizontal="right" vertical="center" wrapText="1"/>
      <protection locked="0"/>
    </xf>
    <xf numFmtId="49" fontId="29" fillId="6" borderId="36" xfId="3" applyNumberFormat="1" applyFont="1" applyFill="1" applyBorder="1" applyAlignment="1" applyProtection="1">
      <alignment horizontal="center" vertical="center" wrapText="1"/>
      <protection locked="0"/>
    </xf>
    <xf numFmtId="49" fontId="30" fillId="6" borderId="35" xfId="3" applyNumberFormat="1" applyFont="1" applyFill="1" applyBorder="1" applyAlignment="1" applyProtection="1">
      <alignment horizontal="center" vertical="center" wrapText="1"/>
      <protection locked="0"/>
    </xf>
    <xf numFmtId="49" fontId="29" fillId="6" borderId="35" xfId="3" applyNumberFormat="1" applyFont="1" applyFill="1" applyBorder="1" applyAlignment="1" applyProtection="1">
      <alignment horizontal="center" vertical="center" wrapText="1"/>
      <protection locked="0"/>
    </xf>
    <xf numFmtId="49" fontId="30" fillId="6" borderId="35" xfId="3" applyNumberFormat="1" applyFont="1" applyFill="1" applyBorder="1" applyAlignment="1" applyProtection="1">
      <alignment horizontal="left" vertical="center" wrapText="1"/>
      <protection locked="0"/>
    </xf>
    <xf numFmtId="49" fontId="30" fillId="6" borderId="35" xfId="3" applyNumberFormat="1" applyFont="1" applyFill="1" applyBorder="1" applyAlignment="1" applyProtection="1">
      <alignment horizontal="right" vertical="center" wrapText="1"/>
      <protection locked="0"/>
    </xf>
    <xf numFmtId="49" fontId="30" fillId="6" borderId="35" xfId="3" applyNumberFormat="1" applyFont="1" applyFill="1" applyBorder="1" applyAlignment="1" applyProtection="1">
      <alignment horizontal="right" vertical="center" wrapText="1"/>
      <protection locked="0"/>
    </xf>
    <xf numFmtId="49" fontId="30" fillId="6" borderId="36" xfId="3" applyNumberFormat="1" applyFont="1" applyFill="1" applyBorder="1" applyAlignment="1" applyProtection="1">
      <alignment horizontal="center" vertical="center" wrapText="1"/>
      <protection locked="0"/>
    </xf>
    <xf numFmtId="49" fontId="30" fillId="6" borderId="36" xfId="3" applyNumberFormat="1" applyFont="1" applyFill="1" applyBorder="1" applyAlignment="1" applyProtection="1">
      <alignment horizontal="center" vertical="center" wrapText="1"/>
      <protection locked="0"/>
    </xf>
    <xf numFmtId="49" fontId="30" fillId="6" borderId="35" xfId="3" applyNumberFormat="1" applyFont="1" applyFill="1" applyBorder="1" applyAlignment="1" applyProtection="1">
      <alignment horizontal="center" vertical="center" wrapText="1"/>
      <protection locked="0"/>
    </xf>
    <xf numFmtId="49" fontId="22" fillId="6" borderId="0" xfId="3" applyNumberFormat="1" applyFill="1" applyAlignment="1" applyProtection="1">
      <alignment horizontal="right" vertical="center" wrapText="1"/>
      <protection locked="0"/>
    </xf>
    <xf numFmtId="49" fontId="22" fillId="6" borderId="0" xfId="3" applyNumberFormat="1" applyFill="1" applyAlignment="1" applyProtection="1">
      <alignment horizontal="center" vertical="center" wrapText="1"/>
      <protection locked="0"/>
    </xf>
    <xf numFmtId="49" fontId="29" fillId="6" borderId="37" xfId="3" applyNumberFormat="1" applyFont="1" applyFill="1" applyBorder="1" applyAlignment="1" applyProtection="1">
      <alignment horizontal="center" vertical="center" wrapText="1"/>
      <protection locked="0"/>
    </xf>
    <xf numFmtId="49" fontId="27" fillId="6" borderId="35" xfId="3" applyNumberFormat="1" applyFont="1" applyFill="1" applyBorder="1" applyAlignment="1" applyProtection="1">
      <alignment horizontal="right" vertical="center" wrapText="1"/>
      <protection locked="0"/>
    </xf>
    <xf numFmtId="49" fontId="31" fillId="6" borderId="38" xfId="3" applyNumberFormat="1" applyFont="1" applyFill="1" applyBorder="1" applyAlignment="1" applyProtection="1">
      <alignment horizontal="right" vertical="center" wrapText="1"/>
      <protection locked="0"/>
    </xf>
    <xf numFmtId="49" fontId="31" fillId="6" borderId="38" xfId="3" applyNumberFormat="1" applyFont="1" applyFill="1" applyBorder="1" applyAlignment="1" applyProtection="1">
      <alignment horizontal="right" vertical="center" wrapText="1"/>
      <protection locked="0"/>
    </xf>
    <xf numFmtId="49" fontId="32" fillId="6" borderId="35" xfId="3" applyNumberFormat="1" applyFont="1" applyFill="1" applyBorder="1" applyAlignment="1" applyProtection="1">
      <alignment horizontal="right" vertical="center" wrapText="1"/>
      <protection locked="0"/>
    </xf>
  </cellXfs>
  <cellStyles count="26">
    <cellStyle name="Normalny" xfId="0" builtinId="0"/>
    <cellStyle name="Normalny 10" xfId="3"/>
    <cellStyle name="Normalny 11" xfId="4"/>
    <cellStyle name="Normalny 11 2" xfId="5"/>
    <cellStyle name="Normalny 12" xfId="6"/>
    <cellStyle name="Normalny 13" xfId="7"/>
    <cellStyle name="Normalny 14" xfId="8"/>
    <cellStyle name="Normalny 15" xfId="9"/>
    <cellStyle name="Normalny 2" xfId="1"/>
    <cellStyle name="Normalny 2 2" xfId="10"/>
    <cellStyle name="Normalny 2 3" xfId="11"/>
    <cellStyle name="Normalny 3" xfId="12"/>
    <cellStyle name="Normalny 4" xfId="13"/>
    <cellStyle name="Normalny 4 2" xfId="14"/>
    <cellStyle name="Normalny 4 3" xfId="15"/>
    <cellStyle name="Normalny 4 3 2" xfId="16"/>
    <cellStyle name="Normalny 5" xfId="17"/>
    <cellStyle name="Normalny 6" xfId="18"/>
    <cellStyle name="Normalny 7" xfId="19"/>
    <cellStyle name="Normalny 7 2" xfId="20"/>
    <cellStyle name="Normalny 8" xfId="21"/>
    <cellStyle name="Normalny 8 2" xfId="22"/>
    <cellStyle name="Normalny 9" xfId="23"/>
    <cellStyle name="Normalny_2008-projekty szkół 2" xfId="24"/>
    <cellStyle name="Normalny_2009-komunikacja i drogi" xfId="2"/>
    <cellStyle name="Normalny_Załączniki do projektu na 2007 r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showGridLines="0" workbookViewId="0">
      <selection activeCell="F11" sqref="F11"/>
    </sheetView>
  </sheetViews>
  <sheetFormatPr defaultRowHeight="12.75" x14ac:dyDescent="0.2"/>
  <cols>
    <col min="1" max="1" width="2.140625" style="129" customWidth="1"/>
    <col min="2" max="2" width="8.7109375" style="129" customWidth="1"/>
    <col min="3" max="3" width="9.85546875" style="129" customWidth="1"/>
    <col min="4" max="4" width="1" style="129" customWidth="1"/>
    <col min="5" max="5" width="10.85546875" style="129" customWidth="1"/>
    <col min="6" max="6" width="54.5703125" style="129" customWidth="1"/>
    <col min="7" max="8" width="22.85546875" style="129" customWidth="1"/>
    <col min="9" max="9" width="8.7109375" style="129" customWidth="1"/>
    <col min="10" max="10" width="14.140625" style="129" customWidth="1"/>
    <col min="11" max="256" width="9.140625" style="129"/>
    <col min="257" max="257" width="2.140625" style="129" customWidth="1"/>
    <col min="258" max="258" width="8.7109375" style="129" customWidth="1"/>
    <col min="259" max="259" width="9.85546875" style="129" customWidth="1"/>
    <col min="260" max="260" width="1" style="129" customWidth="1"/>
    <col min="261" max="261" width="10.85546875" style="129" customWidth="1"/>
    <col min="262" max="262" width="54.5703125" style="129" customWidth="1"/>
    <col min="263" max="264" width="22.85546875" style="129" customWidth="1"/>
    <col min="265" max="265" width="8.7109375" style="129" customWidth="1"/>
    <col min="266" max="266" width="14.140625" style="129" customWidth="1"/>
    <col min="267" max="512" width="9.140625" style="129"/>
    <col min="513" max="513" width="2.140625" style="129" customWidth="1"/>
    <col min="514" max="514" width="8.7109375" style="129" customWidth="1"/>
    <col min="515" max="515" width="9.85546875" style="129" customWidth="1"/>
    <col min="516" max="516" width="1" style="129" customWidth="1"/>
    <col min="517" max="517" width="10.85546875" style="129" customWidth="1"/>
    <col min="518" max="518" width="54.5703125" style="129" customWidth="1"/>
    <col min="519" max="520" width="22.85546875" style="129" customWidth="1"/>
    <col min="521" max="521" width="8.7109375" style="129" customWidth="1"/>
    <col min="522" max="522" width="14.140625" style="129" customWidth="1"/>
    <col min="523" max="768" width="9.140625" style="129"/>
    <col min="769" max="769" width="2.140625" style="129" customWidth="1"/>
    <col min="770" max="770" width="8.7109375" style="129" customWidth="1"/>
    <col min="771" max="771" width="9.85546875" style="129" customWidth="1"/>
    <col min="772" max="772" width="1" style="129" customWidth="1"/>
    <col min="773" max="773" width="10.85546875" style="129" customWidth="1"/>
    <col min="774" max="774" width="54.5703125" style="129" customWidth="1"/>
    <col min="775" max="776" width="22.85546875" style="129" customWidth="1"/>
    <col min="777" max="777" width="8.7109375" style="129" customWidth="1"/>
    <col min="778" max="778" width="14.140625" style="129" customWidth="1"/>
    <col min="779" max="1024" width="9.140625" style="129"/>
    <col min="1025" max="1025" width="2.140625" style="129" customWidth="1"/>
    <col min="1026" max="1026" width="8.7109375" style="129" customWidth="1"/>
    <col min="1027" max="1027" width="9.85546875" style="129" customWidth="1"/>
    <col min="1028" max="1028" width="1" style="129" customWidth="1"/>
    <col min="1029" max="1029" width="10.85546875" style="129" customWidth="1"/>
    <col min="1030" max="1030" width="54.5703125" style="129" customWidth="1"/>
    <col min="1031" max="1032" width="22.85546875" style="129" customWidth="1"/>
    <col min="1033" max="1033" width="8.7109375" style="129" customWidth="1"/>
    <col min="1034" max="1034" width="14.140625" style="129" customWidth="1"/>
    <col min="1035" max="1280" width="9.140625" style="129"/>
    <col min="1281" max="1281" width="2.140625" style="129" customWidth="1"/>
    <col min="1282" max="1282" width="8.7109375" style="129" customWidth="1"/>
    <col min="1283" max="1283" width="9.85546875" style="129" customWidth="1"/>
    <col min="1284" max="1284" width="1" style="129" customWidth="1"/>
    <col min="1285" max="1285" width="10.85546875" style="129" customWidth="1"/>
    <col min="1286" max="1286" width="54.5703125" style="129" customWidth="1"/>
    <col min="1287" max="1288" width="22.85546875" style="129" customWidth="1"/>
    <col min="1289" max="1289" width="8.7109375" style="129" customWidth="1"/>
    <col min="1290" max="1290" width="14.140625" style="129" customWidth="1"/>
    <col min="1291" max="1536" width="9.140625" style="129"/>
    <col min="1537" max="1537" width="2.140625" style="129" customWidth="1"/>
    <col min="1538" max="1538" width="8.7109375" style="129" customWidth="1"/>
    <col min="1539" max="1539" width="9.85546875" style="129" customWidth="1"/>
    <col min="1540" max="1540" width="1" style="129" customWidth="1"/>
    <col min="1541" max="1541" width="10.85546875" style="129" customWidth="1"/>
    <col min="1542" max="1542" width="54.5703125" style="129" customWidth="1"/>
    <col min="1543" max="1544" width="22.85546875" style="129" customWidth="1"/>
    <col min="1545" max="1545" width="8.7109375" style="129" customWidth="1"/>
    <col min="1546" max="1546" width="14.140625" style="129" customWidth="1"/>
    <col min="1547" max="1792" width="9.140625" style="129"/>
    <col min="1793" max="1793" width="2.140625" style="129" customWidth="1"/>
    <col min="1794" max="1794" width="8.7109375" style="129" customWidth="1"/>
    <col min="1795" max="1795" width="9.85546875" style="129" customWidth="1"/>
    <col min="1796" max="1796" width="1" style="129" customWidth="1"/>
    <col min="1797" max="1797" width="10.85546875" style="129" customWidth="1"/>
    <col min="1798" max="1798" width="54.5703125" style="129" customWidth="1"/>
    <col min="1799" max="1800" width="22.85546875" style="129" customWidth="1"/>
    <col min="1801" max="1801" width="8.7109375" style="129" customWidth="1"/>
    <col min="1802" max="1802" width="14.140625" style="129" customWidth="1"/>
    <col min="1803" max="2048" width="9.140625" style="129"/>
    <col min="2049" max="2049" width="2.140625" style="129" customWidth="1"/>
    <col min="2050" max="2050" width="8.7109375" style="129" customWidth="1"/>
    <col min="2051" max="2051" width="9.85546875" style="129" customWidth="1"/>
    <col min="2052" max="2052" width="1" style="129" customWidth="1"/>
    <col min="2053" max="2053" width="10.85546875" style="129" customWidth="1"/>
    <col min="2054" max="2054" width="54.5703125" style="129" customWidth="1"/>
    <col min="2055" max="2056" width="22.85546875" style="129" customWidth="1"/>
    <col min="2057" max="2057" width="8.7109375" style="129" customWidth="1"/>
    <col min="2058" max="2058" width="14.140625" style="129" customWidth="1"/>
    <col min="2059" max="2304" width="9.140625" style="129"/>
    <col min="2305" max="2305" width="2.140625" style="129" customWidth="1"/>
    <col min="2306" max="2306" width="8.7109375" style="129" customWidth="1"/>
    <col min="2307" max="2307" width="9.85546875" style="129" customWidth="1"/>
    <col min="2308" max="2308" width="1" style="129" customWidth="1"/>
    <col min="2309" max="2309" width="10.85546875" style="129" customWidth="1"/>
    <col min="2310" max="2310" width="54.5703125" style="129" customWidth="1"/>
    <col min="2311" max="2312" width="22.85546875" style="129" customWidth="1"/>
    <col min="2313" max="2313" width="8.7109375" style="129" customWidth="1"/>
    <col min="2314" max="2314" width="14.140625" style="129" customWidth="1"/>
    <col min="2315" max="2560" width="9.140625" style="129"/>
    <col min="2561" max="2561" width="2.140625" style="129" customWidth="1"/>
    <col min="2562" max="2562" width="8.7109375" style="129" customWidth="1"/>
    <col min="2563" max="2563" width="9.85546875" style="129" customWidth="1"/>
    <col min="2564" max="2564" width="1" style="129" customWidth="1"/>
    <col min="2565" max="2565" width="10.85546875" style="129" customWidth="1"/>
    <col min="2566" max="2566" width="54.5703125" style="129" customWidth="1"/>
    <col min="2567" max="2568" width="22.85546875" style="129" customWidth="1"/>
    <col min="2569" max="2569" width="8.7109375" style="129" customWidth="1"/>
    <col min="2570" max="2570" width="14.140625" style="129" customWidth="1"/>
    <col min="2571" max="2816" width="9.140625" style="129"/>
    <col min="2817" max="2817" width="2.140625" style="129" customWidth="1"/>
    <col min="2818" max="2818" width="8.7109375" style="129" customWidth="1"/>
    <col min="2819" max="2819" width="9.85546875" style="129" customWidth="1"/>
    <col min="2820" max="2820" width="1" style="129" customWidth="1"/>
    <col min="2821" max="2821" width="10.85546875" style="129" customWidth="1"/>
    <col min="2822" max="2822" width="54.5703125" style="129" customWidth="1"/>
    <col min="2823" max="2824" width="22.85546875" style="129" customWidth="1"/>
    <col min="2825" max="2825" width="8.7109375" style="129" customWidth="1"/>
    <col min="2826" max="2826" width="14.140625" style="129" customWidth="1"/>
    <col min="2827" max="3072" width="9.140625" style="129"/>
    <col min="3073" max="3073" width="2.140625" style="129" customWidth="1"/>
    <col min="3074" max="3074" width="8.7109375" style="129" customWidth="1"/>
    <col min="3075" max="3075" width="9.85546875" style="129" customWidth="1"/>
    <col min="3076" max="3076" width="1" style="129" customWidth="1"/>
    <col min="3077" max="3077" width="10.85546875" style="129" customWidth="1"/>
    <col min="3078" max="3078" width="54.5703125" style="129" customWidth="1"/>
    <col min="3079" max="3080" width="22.85546875" style="129" customWidth="1"/>
    <col min="3081" max="3081" width="8.7109375" style="129" customWidth="1"/>
    <col min="3082" max="3082" width="14.140625" style="129" customWidth="1"/>
    <col min="3083" max="3328" width="9.140625" style="129"/>
    <col min="3329" max="3329" width="2.140625" style="129" customWidth="1"/>
    <col min="3330" max="3330" width="8.7109375" style="129" customWidth="1"/>
    <col min="3331" max="3331" width="9.85546875" style="129" customWidth="1"/>
    <col min="3332" max="3332" width="1" style="129" customWidth="1"/>
    <col min="3333" max="3333" width="10.85546875" style="129" customWidth="1"/>
    <col min="3334" max="3334" width="54.5703125" style="129" customWidth="1"/>
    <col min="3335" max="3336" width="22.85546875" style="129" customWidth="1"/>
    <col min="3337" max="3337" width="8.7109375" style="129" customWidth="1"/>
    <col min="3338" max="3338" width="14.140625" style="129" customWidth="1"/>
    <col min="3339" max="3584" width="9.140625" style="129"/>
    <col min="3585" max="3585" width="2.140625" style="129" customWidth="1"/>
    <col min="3586" max="3586" width="8.7109375" style="129" customWidth="1"/>
    <col min="3587" max="3587" width="9.85546875" style="129" customWidth="1"/>
    <col min="3588" max="3588" width="1" style="129" customWidth="1"/>
    <col min="3589" max="3589" width="10.85546875" style="129" customWidth="1"/>
    <col min="3590" max="3590" width="54.5703125" style="129" customWidth="1"/>
    <col min="3591" max="3592" width="22.85546875" style="129" customWidth="1"/>
    <col min="3593" max="3593" width="8.7109375" style="129" customWidth="1"/>
    <col min="3594" max="3594" width="14.140625" style="129" customWidth="1"/>
    <col min="3595" max="3840" width="9.140625" style="129"/>
    <col min="3841" max="3841" width="2.140625" style="129" customWidth="1"/>
    <col min="3842" max="3842" width="8.7109375" style="129" customWidth="1"/>
    <col min="3843" max="3843" width="9.85546875" style="129" customWidth="1"/>
    <col min="3844" max="3844" width="1" style="129" customWidth="1"/>
    <col min="3845" max="3845" width="10.85546875" style="129" customWidth="1"/>
    <col min="3846" max="3846" width="54.5703125" style="129" customWidth="1"/>
    <col min="3847" max="3848" width="22.85546875" style="129" customWidth="1"/>
    <col min="3849" max="3849" width="8.7109375" style="129" customWidth="1"/>
    <col min="3850" max="3850" width="14.140625" style="129" customWidth="1"/>
    <col min="3851" max="4096" width="9.140625" style="129"/>
    <col min="4097" max="4097" width="2.140625" style="129" customWidth="1"/>
    <col min="4098" max="4098" width="8.7109375" style="129" customWidth="1"/>
    <col min="4099" max="4099" width="9.85546875" style="129" customWidth="1"/>
    <col min="4100" max="4100" width="1" style="129" customWidth="1"/>
    <col min="4101" max="4101" width="10.85546875" style="129" customWidth="1"/>
    <col min="4102" max="4102" width="54.5703125" style="129" customWidth="1"/>
    <col min="4103" max="4104" width="22.85546875" style="129" customWidth="1"/>
    <col min="4105" max="4105" width="8.7109375" style="129" customWidth="1"/>
    <col min="4106" max="4106" width="14.140625" style="129" customWidth="1"/>
    <col min="4107" max="4352" width="9.140625" style="129"/>
    <col min="4353" max="4353" width="2.140625" style="129" customWidth="1"/>
    <col min="4354" max="4354" width="8.7109375" style="129" customWidth="1"/>
    <col min="4355" max="4355" width="9.85546875" style="129" customWidth="1"/>
    <col min="4356" max="4356" width="1" style="129" customWidth="1"/>
    <col min="4357" max="4357" width="10.85546875" style="129" customWidth="1"/>
    <col min="4358" max="4358" width="54.5703125" style="129" customWidth="1"/>
    <col min="4359" max="4360" width="22.85546875" style="129" customWidth="1"/>
    <col min="4361" max="4361" width="8.7109375" style="129" customWidth="1"/>
    <col min="4362" max="4362" width="14.140625" style="129" customWidth="1"/>
    <col min="4363" max="4608" width="9.140625" style="129"/>
    <col min="4609" max="4609" width="2.140625" style="129" customWidth="1"/>
    <col min="4610" max="4610" width="8.7109375" style="129" customWidth="1"/>
    <col min="4611" max="4611" width="9.85546875" style="129" customWidth="1"/>
    <col min="4612" max="4612" width="1" style="129" customWidth="1"/>
    <col min="4613" max="4613" width="10.85546875" style="129" customWidth="1"/>
    <col min="4614" max="4614" width="54.5703125" style="129" customWidth="1"/>
    <col min="4615" max="4616" width="22.85546875" style="129" customWidth="1"/>
    <col min="4617" max="4617" width="8.7109375" style="129" customWidth="1"/>
    <col min="4618" max="4618" width="14.140625" style="129" customWidth="1"/>
    <col min="4619" max="4864" width="9.140625" style="129"/>
    <col min="4865" max="4865" width="2.140625" style="129" customWidth="1"/>
    <col min="4866" max="4866" width="8.7109375" style="129" customWidth="1"/>
    <col min="4867" max="4867" width="9.85546875" style="129" customWidth="1"/>
    <col min="4868" max="4868" width="1" style="129" customWidth="1"/>
    <col min="4869" max="4869" width="10.85546875" style="129" customWidth="1"/>
    <col min="4870" max="4870" width="54.5703125" style="129" customWidth="1"/>
    <col min="4871" max="4872" width="22.85546875" style="129" customWidth="1"/>
    <col min="4873" max="4873" width="8.7109375" style="129" customWidth="1"/>
    <col min="4874" max="4874" width="14.140625" style="129" customWidth="1"/>
    <col min="4875" max="5120" width="9.140625" style="129"/>
    <col min="5121" max="5121" width="2.140625" style="129" customWidth="1"/>
    <col min="5122" max="5122" width="8.7109375" style="129" customWidth="1"/>
    <col min="5123" max="5123" width="9.85546875" style="129" customWidth="1"/>
    <col min="5124" max="5124" width="1" style="129" customWidth="1"/>
    <col min="5125" max="5125" width="10.85546875" style="129" customWidth="1"/>
    <col min="5126" max="5126" width="54.5703125" style="129" customWidth="1"/>
    <col min="5127" max="5128" width="22.85546875" style="129" customWidth="1"/>
    <col min="5129" max="5129" width="8.7109375" style="129" customWidth="1"/>
    <col min="5130" max="5130" width="14.140625" style="129" customWidth="1"/>
    <col min="5131" max="5376" width="9.140625" style="129"/>
    <col min="5377" max="5377" width="2.140625" style="129" customWidth="1"/>
    <col min="5378" max="5378" width="8.7109375" style="129" customWidth="1"/>
    <col min="5379" max="5379" width="9.85546875" style="129" customWidth="1"/>
    <col min="5380" max="5380" width="1" style="129" customWidth="1"/>
    <col min="5381" max="5381" width="10.85546875" style="129" customWidth="1"/>
    <col min="5382" max="5382" width="54.5703125" style="129" customWidth="1"/>
    <col min="5383" max="5384" width="22.85546875" style="129" customWidth="1"/>
    <col min="5385" max="5385" width="8.7109375" style="129" customWidth="1"/>
    <col min="5386" max="5386" width="14.140625" style="129" customWidth="1"/>
    <col min="5387" max="5632" width="9.140625" style="129"/>
    <col min="5633" max="5633" width="2.140625" style="129" customWidth="1"/>
    <col min="5634" max="5634" width="8.7109375" style="129" customWidth="1"/>
    <col min="5635" max="5635" width="9.85546875" style="129" customWidth="1"/>
    <col min="5636" max="5636" width="1" style="129" customWidth="1"/>
    <col min="5637" max="5637" width="10.85546875" style="129" customWidth="1"/>
    <col min="5638" max="5638" width="54.5703125" style="129" customWidth="1"/>
    <col min="5639" max="5640" width="22.85546875" style="129" customWidth="1"/>
    <col min="5641" max="5641" width="8.7109375" style="129" customWidth="1"/>
    <col min="5642" max="5642" width="14.140625" style="129" customWidth="1"/>
    <col min="5643" max="5888" width="9.140625" style="129"/>
    <col min="5889" max="5889" width="2.140625" style="129" customWidth="1"/>
    <col min="5890" max="5890" width="8.7109375" style="129" customWidth="1"/>
    <col min="5891" max="5891" width="9.85546875" style="129" customWidth="1"/>
    <col min="5892" max="5892" width="1" style="129" customWidth="1"/>
    <col min="5893" max="5893" width="10.85546875" style="129" customWidth="1"/>
    <col min="5894" max="5894" width="54.5703125" style="129" customWidth="1"/>
    <col min="5895" max="5896" width="22.85546875" style="129" customWidth="1"/>
    <col min="5897" max="5897" width="8.7109375" style="129" customWidth="1"/>
    <col min="5898" max="5898" width="14.140625" style="129" customWidth="1"/>
    <col min="5899" max="6144" width="9.140625" style="129"/>
    <col min="6145" max="6145" width="2.140625" style="129" customWidth="1"/>
    <col min="6146" max="6146" width="8.7109375" style="129" customWidth="1"/>
    <col min="6147" max="6147" width="9.85546875" style="129" customWidth="1"/>
    <col min="6148" max="6148" width="1" style="129" customWidth="1"/>
    <col min="6149" max="6149" width="10.85546875" style="129" customWidth="1"/>
    <col min="6150" max="6150" width="54.5703125" style="129" customWidth="1"/>
    <col min="6151" max="6152" width="22.85546875" style="129" customWidth="1"/>
    <col min="6153" max="6153" width="8.7109375" style="129" customWidth="1"/>
    <col min="6154" max="6154" width="14.140625" style="129" customWidth="1"/>
    <col min="6155" max="6400" width="9.140625" style="129"/>
    <col min="6401" max="6401" width="2.140625" style="129" customWidth="1"/>
    <col min="6402" max="6402" width="8.7109375" style="129" customWidth="1"/>
    <col min="6403" max="6403" width="9.85546875" style="129" customWidth="1"/>
    <col min="6404" max="6404" width="1" style="129" customWidth="1"/>
    <col min="6405" max="6405" width="10.85546875" style="129" customWidth="1"/>
    <col min="6406" max="6406" width="54.5703125" style="129" customWidth="1"/>
    <col min="6407" max="6408" width="22.85546875" style="129" customWidth="1"/>
    <col min="6409" max="6409" width="8.7109375" style="129" customWidth="1"/>
    <col min="6410" max="6410" width="14.140625" style="129" customWidth="1"/>
    <col min="6411" max="6656" width="9.140625" style="129"/>
    <col min="6657" max="6657" width="2.140625" style="129" customWidth="1"/>
    <col min="6658" max="6658" width="8.7109375" style="129" customWidth="1"/>
    <col min="6659" max="6659" width="9.85546875" style="129" customWidth="1"/>
    <col min="6660" max="6660" width="1" style="129" customWidth="1"/>
    <col min="6661" max="6661" width="10.85546875" style="129" customWidth="1"/>
    <col min="6662" max="6662" width="54.5703125" style="129" customWidth="1"/>
    <col min="6663" max="6664" width="22.85546875" style="129" customWidth="1"/>
    <col min="6665" max="6665" width="8.7109375" style="129" customWidth="1"/>
    <col min="6666" max="6666" width="14.140625" style="129" customWidth="1"/>
    <col min="6667" max="6912" width="9.140625" style="129"/>
    <col min="6913" max="6913" width="2.140625" style="129" customWidth="1"/>
    <col min="6914" max="6914" width="8.7109375" style="129" customWidth="1"/>
    <col min="6915" max="6915" width="9.85546875" style="129" customWidth="1"/>
    <col min="6916" max="6916" width="1" style="129" customWidth="1"/>
    <col min="6917" max="6917" width="10.85546875" style="129" customWidth="1"/>
    <col min="6918" max="6918" width="54.5703125" style="129" customWidth="1"/>
    <col min="6919" max="6920" width="22.85546875" style="129" customWidth="1"/>
    <col min="6921" max="6921" width="8.7109375" style="129" customWidth="1"/>
    <col min="6922" max="6922" width="14.140625" style="129" customWidth="1"/>
    <col min="6923" max="7168" width="9.140625" style="129"/>
    <col min="7169" max="7169" width="2.140625" style="129" customWidth="1"/>
    <col min="7170" max="7170" width="8.7109375" style="129" customWidth="1"/>
    <col min="7171" max="7171" width="9.85546875" style="129" customWidth="1"/>
    <col min="7172" max="7172" width="1" style="129" customWidth="1"/>
    <col min="7173" max="7173" width="10.85546875" style="129" customWidth="1"/>
    <col min="7174" max="7174" width="54.5703125" style="129" customWidth="1"/>
    <col min="7175" max="7176" width="22.85546875" style="129" customWidth="1"/>
    <col min="7177" max="7177" width="8.7109375" style="129" customWidth="1"/>
    <col min="7178" max="7178" width="14.140625" style="129" customWidth="1"/>
    <col min="7179" max="7424" width="9.140625" style="129"/>
    <col min="7425" max="7425" width="2.140625" style="129" customWidth="1"/>
    <col min="7426" max="7426" width="8.7109375" style="129" customWidth="1"/>
    <col min="7427" max="7427" width="9.85546875" style="129" customWidth="1"/>
    <col min="7428" max="7428" width="1" style="129" customWidth="1"/>
    <col min="7429" max="7429" width="10.85546875" style="129" customWidth="1"/>
    <col min="7430" max="7430" width="54.5703125" style="129" customWidth="1"/>
    <col min="7431" max="7432" width="22.85546875" style="129" customWidth="1"/>
    <col min="7433" max="7433" width="8.7109375" style="129" customWidth="1"/>
    <col min="7434" max="7434" width="14.140625" style="129" customWidth="1"/>
    <col min="7435" max="7680" width="9.140625" style="129"/>
    <col min="7681" max="7681" width="2.140625" style="129" customWidth="1"/>
    <col min="7682" max="7682" width="8.7109375" style="129" customWidth="1"/>
    <col min="7683" max="7683" width="9.85546875" style="129" customWidth="1"/>
    <col min="7684" max="7684" width="1" style="129" customWidth="1"/>
    <col min="7685" max="7685" width="10.85546875" style="129" customWidth="1"/>
    <col min="7686" max="7686" width="54.5703125" style="129" customWidth="1"/>
    <col min="7687" max="7688" width="22.85546875" style="129" customWidth="1"/>
    <col min="7689" max="7689" width="8.7109375" style="129" customWidth="1"/>
    <col min="7690" max="7690" width="14.140625" style="129" customWidth="1"/>
    <col min="7691" max="7936" width="9.140625" style="129"/>
    <col min="7937" max="7937" width="2.140625" style="129" customWidth="1"/>
    <col min="7938" max="7938" width="8.7109375" style="129" customWidth="1"/>
    <col min="7939" max="7939" width="9.85546875" style="129" customWidth="1"/>
    <col min="7940" max="7940" width="1" style="129" customWidth="1"/>
    <col min="7941" max="7941" width="10.85546875" style="129" customWidth="1"/>
    <col min="7942" max="7942" width="54.5703125" style="129" customWidth="1"/>
    <col min="7943" max="7944" width="22.85546875" style="129" customWidth="1"/>
    <col min="7945" max="7945" width="8.7109375" style="129" customWidth="1"/>
    <col min="7946" max="7946" width="14.140625" style="129" customWidth="1"/>
    <col min="7947" max="8192" width="9.140625" style="129"/>
    <col min="8193" max="8193" width="2.140625" style="129" customWidth="1"/>
    <col min="8194" max="8194" width="8.7109375" style="129" customWidth="1"/>
    <col min="8195" max="8195" width="9.85546875" style="129" customWidth="1"/>
    <col min="8196" max="8196" width="1" style="129" customWidth="1"/>
    <col min="8197" max="8197" width="10.85546875" style="129" customWidth="1"/>
    <col min="8198" max="8198" width="54.5703125" style="129" customWidth="1"/>
    <col min="8199" max="8200" width="22.85546875" style="129" customWidth="1"/>
    <col min="8201" max="8201" width="8.7109375" style="129" customWidth="1"/>
    <col min="8202" max="8202" width="14.140625" style="129" customWidth="1"/>
    <col min="8203" max="8448" width="9.140625" style="129"/>
    <col min="8449" max="8449" width="2.140625" style="129" customWidth="1"/>
    <col min="8450" max="8450" width="8.7109375" style="129" customWidth="1"/>
    <col min="8451" max="8451" width="9.85546875" style="129" customWidth="1"/>
    <col min="8452" max="8452" width="1" style="129" customWidth="1"/>
    <col min="8453" max="8453" width="10.85546875" style="129" customWidth="1"/>
    <col min="8454" max="8454" width="54.5703125" style="129" customWidth="1"/>
    <col min="8455" max="8456" width="22.85546875" style="129" customWidth="1"/>
    <col min="8457" max="8457" width="8.7109375" style="129" customWidth="1"/>
    <col min="8458" max="8458" width="14.140625" style="129" customWidth="1"/>
    <col min="8459" max="8704" width="9.140625" style="129"/>
    <col min="8705" max="8705" width="2.140625" style="129" customWidth="1"/>
    <col min="8706" max="8706" width="8.7109375" style="129" customWidth="1"/>
    <col min="8707" max="8707" width="9.85546875" style="129" customWidth="1"/>
    <col min="8708" max="8708" width="1" style="129" customWidth="1"/>
    <col min="8709" max="8709" width="10.85546875" style="129" customWidth="1"/>
    <col min="8710" max="8710" width="54.5703125" style="129" customWidth="1"/>
    <col min="8711" max="8712" width="22.85546875" style="129" customWidth="1"/>
    <col min="8713" max="8713" width="8.7109375" style="129" customWidth="1"/>
    <col min="8714" max="8714" width="14.140625" style="129" customWidth="1"/>
    <col min="8715" max="8960" width="9.140625" style="129"/>
    <col min="8961" max="8961" width="2.140625" style="129" customWidth="1"/>
    <col min="8962" max="8962" width="8.7109375" style="129" customWidth="1"/>
    <col min="8963" max="8963" width="9.85546875" style="129" customWidth="1"/>
    <col min="8964" max="8964" width="1" style="129" customWidth="1"/>
    <col min="8965" max="8965" width="10.85546875" style="129" customWidth="1"/>
    <col min="8966" max="8966" width="54.5703125" style="129" customWidth="1"/>
    <col min="8967" max="8968" width="22.85546875" style="129" customWidth="1"/>
    <col min="8969" max="8969" width="8.7109375" style="129" customWidth="1"/>
    <col min="8970" max="8970" width="14.140625" style="129" customWidth="1"/>
    <col min="8971" max="9216" width="9.140625" style="129"/>
    <col min="9217" max="9217" width="2.140625" style="129" customWidth="1"/>
    <col min="9218" max="9218" width="8.7109375" style="129" customWidth="1"/>
    <col min="9219" max="9219" width="9.85546875" style="129" customWidth="1"/>
    <col min="9220" max="9220" width="1" style="129" customWidth="1"/>
    <col min="9221" max="9221" width="10.85546875" style="129" customWidth="1"/>
    <col min="9222" max="9222" width="54.5703125" style="129" customWidth="1"/>
    <col min="9223" max="9224" width="22.85546875" style="129" customWidth="1"/>
    <col min="9225" max="9225" width="8.7109375" style="129" customWidth="1"/>
    <col min="9226" max="9226" width="14.140625" style="129" customWidth="1"/>
    <col min="9227" max="9472" width="9.140625" style="129"/>
    <col min="9473" max="9473" width="2.140625" style="129" customWidth="1"/>
    <col min="9474" max="9474" width="8.7109375" style="129" customWidth="1"/>
    <col min="9475" max="9475" width="9.85546875" style="129" customWidth="1"/>
    <col min="9476" max="9476" width="1" style="129" customWidth="1"/>
    <col min="9477" max="9477" width="10.85546875" style="129" customWidth="1"/>
    <col min="9478" max="9478" width="54.5703125" style="129" customWidth="1"/>
    <col min="9479" max="9480" width="22.85546875" style="129" customWidth="1"/>
    <col min="9481" max="9481" width="8.7109375" style="129" customWidth="1"/>
    <col min="9482" max="9482" width="14.140625" style="129" customWidth="1"/>
    <col min="9483" max="9728" width="9.140625" style="129"/>
    <col min="9729" max="9729" width="2.140625" style="129" customWidth="1"/>
    <col min="9730" max="9730" width="8.7109375" style="129" customWidth="1"/>
    <col min="9731" max="9731" width="9.85546875" style="129" customWidth="1"/>
    <col min="9732" max="9732" width="1" style="129" customWidth="1"/>
    <col min="9733" max="9733" width="10.85546875" style="129" customWidth="1"/>
    <col min="9734" max="9734" width="54.5703125" style="129" customWidth="1"/>
    <col min="9735" max="9736" width="22.85546875" style="129" customWidth="1"/>
    <col min="9737" max="9737" width="8.7109375" style="129" customWidth="1"/>
    <col min="9738" max="9738" width="14.140625" style="129" customWidth="1"/>
    <col min="9739" max="9984" width="9.140625" style="129"/>
    <col min="9985" max="9985" width="2.140625" style="129" customWidth="1"/>
    <col min="9986" max="9986" width="8.7109375" style="129" customWidth="1"/>
    <col min="9987" max="9987" width="9.85546875" style="129" customWidth="1"/>
    <col min="9988" max="9988" width="1" style="129" customWidth="1"/>
    <col min="9989" max="9989" width="10.85546875" style="129" customWidth="1"/>
    <col min="9990" max="9990" width="54.5703125" style="129" customWidth="1"/>
    <col min="9991" max="9992" width="22.85546875" style="129" customWidth="1"/>
    <col min="9993" max="9993" width="8.7109375" style="129" customWidth="1"/>
    <col min="9994" max="9994" width="14.140625" style="129" customWidth="1"/>
    <col min="9995" max="10240" width="9.140625" style="129"/>
    <col min="10241" max="10241" width="2.140625" style="129" customWidth="1"/>
    <col min="10242" max="10242" width="8.7109375" style="129" customWidth="1"/>
    <col min="10243" max="10243" width="9.85546875" style="129" customWidth="1"/>
    <col min="10244" max="10244" width="1" style="129" customWidth="1"/>
    <col min="10245" max="10245" width="10.85546875" style="129" customWidth="1"/>
    <col min="10246" max="10246" width="54.5703125" style="129" customWidth="1"/>
    <col min="10247" max="10248" width="22.85546875" style="129" customWidth="1"/>
    <col min="10249" max="10249" width="8.7109375" style="129" customWidth="1"/>
    <col min="10250" max="10250" width="14.140625" style="129" customWidth="1"/>
    <col min="10251" max="10496" width="9.140625" style="129"/>
    <col min="10497" max="10497" width="2.140625" style="129" customWidth="1"/>
    <col min="10498" max="10498" width="8.7109375" style="129" customWidth="1"/>
    <col min="10499" max="10499" width="9.85546875" style="129" customWidth="1"/>
    <col min="10500" max="10500" width="1" style="129" customWidth="1"/>
    <col min="10501" max="10501" width="10.85546875" style="129" customWidth="1"/>
    <col min="10502" max="10502" width="54.5703125" style="129" customWidth="1"/>
    <col min="10503" max="10504" width="22.85546875" style="129" customWidth="1"/>
    <col min="10505" max="10505" width="8.7109375" style="129" customWidth="1"/>
    <col min="10506" max="10506" width="14.140625" style="129" customWidth="1"/>
    <col min="10507" max="10752" width="9.140625" style="129"/>
    <col min="10753" max="10753" width="2.140625" style="129" customWidth="1"/>
    <col min="10754" max="10754" width="8.7109375" style="129" customWidth="1"/>
    <col min="10755" max="10755" width="9.85546875" style="129" customWidth="1"/>
    <col min="10756" max="10756" width="1" style="129" customWidth="1"/>
    <col min="10757" max="10757" width="10.85546875" style="129" customWidth="1"/>
    <col min="10758" max="10758" width="54.5703125" style="129" customWidth="1"/>
    <col min="10759" max="10760" width="22.85546875" style="129" customWidth="1"/>
    <col min="10761" max="10761" width="8.7109375" style="129" customWidth="1"/>
    <col min="10762" max="10762" width="14.140625" style="129" customWidth="1"/>
    <col min="10763" max="11008" width="9.140625" style="129"/>
    <col min="11009" max="11009" width="2.140625" style="129" customWidth="1"/>
    <col min="11010" max="11010" width="8.7109375" style="129" customWidth="1"/>
    <col min="11011" max="11011" width="9.85546875" style="129" customWidth="1"/>
    <col min="11012" max="11012" width="1" style="129" customWidth="1"/>
    <col min="11013" max="11013" width="10.85546875" style="129" customWidth="1"/>
    <col min="11014" max="11014" width="54.5703125" style="129" customWidth="1"/>
    <col min="11015" max="11016" width="22.85546875" style="129" customWidth="1"/>
    <col min="11017" max="11017" width="8.7109375" style="129" customWidth="1"/>
    <col min="11018" max="11018" width="14.140625" style="129" customWidth="1"/>
    <col min="11019" max="11264" width="9.140625" style="129"/>
    <col min="11265" max="11265" width="2.140625" style="129" customWidth="1"/>
    <col min="11266" max="11266" width="8.7109375" style="129" customWidth="1"/>
    <col min="11267" max="11267" width="9.85546875" style="129" customWidth="1"/>
    <col min="11268" max="11268" width="1" style="129" customWidth="1"/>
    <col min="11269" max="11269" width="10.85546875" style="129" customWidth="1"/>
    <col min="11270" max="11270" width="54.5703125" style="129" customWidth="1"/>
    <col min="11271" max="11272" width="22.85546875" style="129" customWidth="1"/>
    <col min="11273" max="11273" width="8.7109375" style="129" customWidth="1"/>
    <col min="11274" max="11274" width="14.140625" style="129" customWidth="1"/>
    <col min="11275" max="11520" width="9.140625" style="129"/>
    <col min="11521" max="11521" width="2.140625" style="129" customWidth="1"/>
    <col min="11522" max="11522" width="8.7109375" style="129" customWidth="1"/>
    <col min="11523" max="11523" width="9.85546875" style="129" customWidth="1"/>
    <col min="11524" max="11524" width="1" style="129" customWidth="1"/>
    <col min="11525" max="11525" width="10.85546875" style="129" customWidth="1"/>
    <col min="11526" max="11526" width="54.5703125" style="129" customWidth="1"/>
    <col min="11527" max="11528" width="22.85546875" style="129" customWidth="1"/>
    <col min="11529" max="11529" width="8.7109375" style="129" customWidth="1"/>
    <col min="11530" max="11530" width="14.140625" style="129" customWidth="1"/>
    <col min="11531" max="11776" width="9.140625" style="129"/>
    <col min="11777" max="11777" width="2.140625" style="129" customWidth="1"/>
    <col min="11778" max="11778" width="8.7109375" style="129" customWidth="1"/>
    <col min="11779" max="11779" width="9.85546875" style="129" customWidth="1"/>
    <col min="11780" max="11780" width="1" style="129" customWidth="1"/>
    <col min="11781" max="11781" width="10.85546875" style="129" customWidth="1"/>
    <col min="11782" max="11782" width="54.5703125" style="129" customWidth="1"/>
    <col min="11783" max="11784" width="22.85546875" style="129" customWidth="1"/>
    <col min="11785" max="11785" width="8.7109375" style="129" customWidth="1"/>
    <col min="11786" max="11786" width="14.140625" style="129" customWidth="1"/>
    <col min="11787" max="12032" width="9.140625" style="129"/>
    <col min="12033" max="12033" width="2.140625" style="129" customWidth="1"/>
    <col min="12034" max="12034" width="8.7109375" style="129" customWidth="1"/>
    <col min="12035" max="12035" width="9.85546875" style="129" customWidth="1"/>
    <col min="12036" max="12036" width="1" style="129" customWidth="1"/>
    <col min="12037" max="12037" width="10.85546875" style="129" customWidth="1"/>
    <col min="12038" max="12038" width="54.5703125" style="129" customWidth="1"/>
    <col min="12039" max="12040" width="22.85546875" style="129" customWidth="1"/>
    <col min="12041" max="12041" width="8.7109375" style="129" customWidth="1"/>
    <col min="12042" max="12042" width="14.140625" style="129" customWidth="1"/>
    <col min="12043" max="12288" width="9.140625" style="129"/>
    <col min="12289" max="12289" width="2.140625" style="129" customWidth="1"/>
    <col min="12290" max="12290" width="8.7109375" style="129" customWidth="1"/>
    <col min="12291" max="12291" width="9.85546875" style="129" customWidth="1"/>
    <col min="12292" max="12292" width="1" style="129" customWidth="1"/>
    <col min="12293" max="12293" width="10.85546875" style="129" customWidth="1"/>
    <col min="12294" max="12294" width="54.5703125" style="129" customWidth="1"/>
    <col min="12295" max="12296" width="22.85546875" style="129" customWidth="1"/>
    <col min="12297" max="12297" width="8.7109375" style="129" customWidth="1"/>
    <col min="12298" max="12298" width="14.140625" style="129" customWidth="1"/>
    <col min="12299" max="12544" width="9.140625" style="129"/>
    <col min="12545" max="12545" width="2.140625" style="129" customWidth="1"/>
    <col min="12546" max="12546" width="8.7109375" style="129" customWidth="1"/>
    <col min="12547" max="12547" width="9.85546875" style="129" customWidth="1"/>
    <col min="12548" max="12548" width="1" style="129" customWidth="1"/>
    <col min="12549" max="12549" width="10.85546875" style="129" customWidth="1"/>
    <col min="12550" max="12550" width="54.5703125" style="129" customWidth="1"/>
    <col min="12551" max="12552" width="22.85546875" style="129" customWidth="1"/>
    <col min="12553" max="12553" width="8.7109375" style="129" customWidth="1"/>
    <col min="12554" max="12554" width="14.140625" style="129" customWidth="1"/>
    <col min="12555" max="12800" width="9.140625" style="129"/>
    <col min="12801" max="12801" width="2.140625" style="129" customWidth="1"/>
    <col min="12802" max="12802" width="8.7109375" style="129" customWidth="1"/>
    <col min="12803" max="12803" width="9.85546875" style="129" customWidth="1"/>
    <col min="12804" max="12804" width="1" style="129" customWidth="1"/>
    <col min="12805" max="12805" width="10.85546875" style="129" customWidth="1"/>
    <col min="12806" max="12806" width="54.5703125" style="129" customWidth="1"/>
    <col min="12807" max="12808" width="22.85546875" style="129" customWidth="1"/>
    <col min="12809" max="12809" width="8.7109375" style="129" customWidth="1"/>
    <col min="12810" max="12810" width="14.140625" style="129" customWidth="1"/>
    <col min="12811" max="13056" width="9.140625" style="129"/>
    <col min="13057" max="13057" width="2.140625" style="129" customWidth="1"/>
    <col min="13058" max="13058" width="8.7109375" style="129" customWidth="1"/>
    <col min="13059" max="13059" width="9.85546875" style="129" customWidth="1"/>
    <col min="13060" max="13060" width="1" style="129" customWidth="1"/>
    <col min="13061" max="13061" width="10.85546875" style="129" customWidth="1"/>
    <col min="13062" max="13062" width="54.5703125" style="129" customWidth="1"/>
    <col min="13063" max="13064" width="22.85546875" style="129" customWidth="1"/>
    <col min="13065" max="13065" width="8.7109375" style="129" customWidth="1"/>
    <col min="13066" max="13066" width="14.140625" style="129" customWidth="1"/>
    <col min="13067" max="13312" width="9.140625" style="129"/>
    <col min="13313" max="13313" width="2.140625" style="129" customWidth="1"/>
    <col min="13314" max="13314" width="8.7109375" style="129" customWidth="1"/>
    <col min="13315" max="13315" width="9.85546875" style="129" customWidth="1"/>
    <col min="13316" max="13316" width="1" style="129" customWidth="1"/>
    <col min="13317" max="13317" width="10.85546875" style="129" customWidth="1"/>
    <col min="13318" max="13318" width="54.5703125" style="129" customWidth="1"/>
    <col min="13319" max="13320" width="22.85546875" style="129" customWidth="1"/>
    <col min="13321" max="13321" width="8.7109375" style="129" customWidth="1"/>
    <col min="13322" max="13322" width="14.140625" style="129" customWidth="1"/>
    <col min="13323" max="13568" width="9.140625" style="129"/>
    <col min="13569" max="13569" width="2.140625" style="129" customWidth="1"/>
    <col min="13570" max="13570" width="8.7109375" style="129" customWidth="1"/>
    <col min="13571" max="13571" width="9.85546875" style="129" customWidth="1"/>
    <col min="13572" max="13572" width="1" style="129" customWidth="1"/>
    <col min="13573" max="13573" width="10.85546875" style="129" customWidth="1"/>
    <col min="13574" max="13574" width="54.5703125" style="129" customWidth="1"/>
    <col min="13575" max="13576" width="22.85546875" style="129" customWidth="1"/>
    <col min="13577" max="13577" width="8.7109375" style="129" customWidth="1"/>
    <col min="13578" max="13578" width="14.140625" style="129" customWidth="1"/>
    <col min="13579" max="13824" width="9.140625" style="129"/>
    <col min="13825" max="13825" width="2.140625" style="129" customWidth="1"/>
    <col min="13826" max="13826" width="8.7109375" style="129" customWidth="1"/>
    <col min="13827" max="13827" width="9.85546875" style="129" customWidth="1"/>
    <col min="13828" max="13828" width="1" style="129" customWidth="1"/>
    <col min="13829" max="13829" width="10.85546875" style="129" customWidth="1"/>
    <col min="13830" max="13830" width="54.5703125" style="129" customWidth="1"/>
    <col min="13831" max="13832" width="22.85546875" style="129" customWidth="1"/>
    <col min="13833" max="13833" width="8.7109375" style="129" customWidth="1"/>
    <col min="13834" max="13834" width="14.140625" style="129" customWidth="1"/>
    <col min="13835" max="14080" width="9.140625" style="129"/>
    <col min="14081" max="14081" width="2.140625" style="129" customWidth="1"/>
    <col min="14082" max="14082" width="8.7109375" style="129" customWidth="1"/>
    <col min="14083" max="14083" width="9.85546875" style="129" customWidth="1"/>
    <col min="14084" max="14084" width="1" style="129" customWidth="1"/>
    <col min="14085" max="14085" width="10.85546875" style="129" customWidth="1"/>
    <col min="14086" max="14086" width="54.5703125" style="129" customWidth="1"/>
    <col min="14087" max="14088" width="22.85546875" style="129" customWidth="1"/>
    <col min="14089" max="14089" width="8.7109375" style="129" customWidth="1"/>
    <col min="14090" max="14090" width="14.140625" style="129" customWidth="1"/>
    <col min="14091" max="14336" width="9.140625" style="129"/>
    <col min="14337" max="14337" width="2.140625" style="129" customWidth="1"/>
    <col min="14338" max="14338" width="8.7109375" style="129" customWidth="1"/>
    <col min="14339" max="14339" width="9.85546875" style="129" customWidth="1"/>
    <col min="14340" max="14340" width="1" style="129" customWidth="1"/>
    <col min="14341" max="14341" width="10.85546875" style="129" customWidth="1"/>
    <col min="14342" max="14342" width="54.5703125" style="129" customWidth="1"/>
    <col min="14343" max="14344" width="22.85546875" style="129" customWidth="1"/>
    <col min="14345" max="14345" width="8.7109375" style="129" customWidth="1"/>
    <col min="14346" max="14346" width="14.140625" style="129" customWidth="1"/>
    <col min="14347" max="14592" width="9.140625" style="129"/>
    <col min="14593" max="14593" width="2.140625" style="129" customWidth="1"/>
    <col min="14594" max="14594" width="8.7109375" style="129" customWidth="1"/>
    <col min="14595" max="14595" width="9.85546875" style="129" customWidth="1"/>
    <col min="14596" max="14596" width="1" style="129" customWidth="1"/>
    <col min="14597" max="14597" width="10.85546875" style="129" customWidth="1"/>
    <col min="14598" max="14598" width="54.5703125" style="129" customWidth="1"/>
    <col min="14599" max="14600" width="22.85546875" style="129" customWidth="1"/>
    <col min="14601" max="14601" width="8.7109375" style="129" customWidth="1"/>
    <col min="14602" max="14602" width="14.140625" style="129" customWidth="1"/>
    <col min="14603" max="14848" width="9.140625" style="129"/>
    <col min="14849" max="14849" width="2.140625" style="129" customWidth="1"/>
    <col min="14850" max="14850" width="8.7109375" style="129" customWidth="1"/>
    <col min="14851" max="14851" width="9.85546875" style="129" customWidth="1"/>
    <col min="14852" max="14852" width="1" style="129" customWidth="1"/>
    <col min="14853" max="14853" width="10.85546875" style="129" customWidth="1"/>
    <col min="14854" max="14854" width="54.5703125" style="129" customWidth="1"/>
    <col min="14855" max="14856" width="22.85546875" style="129" customWidth="1"/>
    <col min="14857" max="14857" width="8.7109375" style="129" customWidth="1"/>
    <col min="14858" max="14858" width="14.140625" style="129" customWidth="1"/>
    <col min="14859" max="15104" width="9.140625" style="129"/>
    <col min="15105" max="15105" width="2.140625" style="129" customWidth="1"/>
    <col min="15106" max="15106" width="8.7109375" style="129" customWidth="1"/>
    <col min="15107" max="15107" width="9.85546875" style="129" customWidth="1"/>
    <col min="15108" max="15108" width="1" style="129" customWidth="1"/>
    <col min="15109" max="15109" width="10.85546875" style="129" customWidth="1"/>
    <col min="15110" max="15110" width="54.5703125" style="129" customWidth="1"/>
    <col min="15111" max="15112" width="22.85546875" style="129" customWidth="1"/>
    <col min="15113" max="15113" width="8.7109375" style="129" customWidth="1"/>
    <col min="15114" max="15114" width="14.140625" style="129" customWidth="1"/>
    <col min="15115" max="15360" width="9.140625" style="129"/>
    <col min="15361" max="15361" width="2.140625" style="129" customWidth="1"/>
    <col min="15362" max="15362" width="8.7109375" style="129" customWidth="1"/>
    <col min="15363" max="15363" width="9.85546875" style="129" customWidth="1"/>
    <col min="15364" max="15364" width="1" style="129" customWidth="1"/>
    <col min="15365" max="15365" width="10.85546875" style="129" customWidth="1"/>
    <col min="15366" max="15366" width="54.5703125" style="129" customWidth="1"/>
    <col min="15367" max="15368" width="22.85546875" style="129" customWidth="1"/>
    <col min="15369" max="15369" width="8.7109375" style="129" customWidth="1"/>
    <col min="15370" max="15370" width="14.140625" style="129" customWidth="1"/>
    <col min="15371" max="15616" width="9.140625" style="129"/>
    <col min="15617" max="15617" width="2.140625" style="129" customWidth="1"/>
    <col min="15618" max="15618" width="8.7109375" style="129" customWidth="1"/>
    <col min="15619" max="15619" width="9.85546875" style="129" customWidth="1"/>
    <col min="15620" max="15620" width="1" style="129" customWidth="1"/>
    <col min="15621" max="15621" width="10.85546875" style="129" customWidth="1"/>
    <col min="15622" max="15622" width="54.5703125" style="129" customWidth="1"/>
    <col min="15623" max="15624" width="22.85546875" style="129" customWidth="1"/>
    <col min="15625" max="15625" width="8.7109375" style="129" customWidth="1"/>
    <col min="15626" max="15626" width="14.140625" style="129" customWidth="1"/>
    <col min="15627" max="15872" width="9.140625" style="129"/>
    <col min="15873" max="15873" width="2.140625" style="129" customWidth="1"/>
    <col min="15874" max="15874" width="8.7109375" style="129" customWidth="1"/>
    <col min="15875" max="15875" width="9.85546875" style="129" customWidth="1"/>
    <col min="15876" max="15876" width="1" style="129" customWidth="1"/>
    <col min="15877" max="15877" width="10.85546875" style="129" customWidth="1"/>
    <col min="15878" max="15878" width="54.5703125" style="129" customWidth="1"/>
    <col min="15879" max="15880" width="22.85546875" style="129" customWidth="1"/>
    <col min="15881" max="15881" width="8.7109375" style="129" customWidth="1"/>
    <col min="15882" max="15882" width="14.140625" style="129" customWidth="1"/>
    <col min="15883" max="16128" width="9.140625" style="129"/>
    <col min="16129" max="16129" width="2.140625" style="129" customWidth="1"/>
    <col min="16130" max="16130" width="8.7109375" style="129" customWidth="1"/>
    <col min="16131" max="16131" width="9.85546875" style="129" customWidth="1"/>
    <col min="16132" max="16132" width="1" style="129" customWidth="1"/>
    <col min="16133" max="16133" width="10.85546875" style="129" customWidth="1"/>
    <col min="16134" max="16134" width="54.5703125" style="129" customWidth="1"/>
    <col min="16135" max="16136" width="22.85546875" style="129" customWidth="1"/>
    <col min="16137" max="16137" width="8.7109375" style="129" customWidth="1"/>
    <col min="16138" max="16138" width="14.140625" style="129" customWidth="1"/>
    <col min="16139" max="16384" width="9.140625" style="129"/>
  </cols>
  <sheetData>
    <row r="1" spans="1:10" ht="46.5" customHeight="1" x14ac:dyDescent="0.2">
      <c r="A1" s="128" t="s">
        <v>88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34.9" customHeight="1" x14ac:dyDescent="0.2">
      <c r="A2" s="130"/>
      <c r="B2" s="131" t="s">
        <v>89</v>
      </c>
      <c r="C2" s="131"/>
      <c r="D2" s="131"/>
      <c r="E2" s="131"/>
      <c r="F2" s="131"/>
      <c r="G2" s="131"/>
      <c r="H2" s="132"/>
      <c r="I2" s="132"/>
      <c r="J2" s="132"/>
    </row>
    <row r="3" spans="1:10" ht="17.100000000000001" customHeight="1" x14ac:dyDescent="0.2">
      <c r="A3" s="130"/>
      <c r="B3" s="133" t="s">
        <v>3</v>
      </c>
      <c r="C3" s="134" t="s">
        <v>4</v>
      </c>
      <c r="D3" s="134"/>
      <c r="E3" s="133" t="s">
        <v>90</v>
      </c>
      <c r="F3" s="133" t="s">
        <v>91</v>
      </c>
      <c r="G3" s="133" t="s">
        <v>92</v>
      </c>
      <c r="H3" s="133" t="s">
        <v>93</v>
      </c>
      <c r="I3" s="134" t="s">
        <v>94</v>
      </c>
      <c r="J3" s="134"/>
    </row>
    <row r="4" spans="1:10" ht="17.100000000000001" customHeight="1" x14ac:dyDescent="0.2">
      <c r="A4" s="130"/>
      <c r="B4" s="135" t="s">
        <v>58</v>
      </c>
      <c r="C4" s="136"/>
      <c r="D4" s="136"/>
      <c r="E4" s="135"/>
      <c r="F4" s="137" t="s">
        <v>95</v>
      </c>
      <c r="G4" s="138" t="s">
        <v>96</v>
      </c>
      <c r="H4" s="138" t="s">
        <v>97</v>
      </c>
      <c r="I4" s="139" t="s">
        <v>98</v>
      </c>
      <c r="J4" s="139"/>
    </row>
    <row r="5" spans="1:10" ht="17.100000000000001" customHeight="1" x14ac:dyDescent="0.2">
      <c r="A5" s="130"/>
      <c r="B5" s="140"/>
      <c r="C5" s="141" t="s">
        <v>99</v>
      </c>
      <c r="D5" s="141"/>
      <c r="E5" s="142"/>
      <c r="F5" s="143" t="s">
        <v>100</v>
      </c>
      <c r="G5" s="144" t="s">
        <v>101</v>
      </c>
      <c r="H5" s="144" t="s">
        <v>97</v>
      </c>
      <c r="I5" s="145" t="s">
        <v>102</v>
      </c>
      <c r="J5" s="145"/>
    </row>
    <row r="6" spans="1:10" ht="30.2" customHeight="1" x14ac:dyDescent="0.2">
      <c r="A6" s="130"/>
      <c r="B6" s="146"/>
      <c r="C6" s="147"/>
      <c r="D6" s="147"/>
      <c r="E6" s="148" t="s">
        <v>103</v>
      </c>
      <c r="F6" s="143" t="s">
        <v>104</v>
      </c>
      <c r="G6" s="144" t="s">
        <v>101</v>
      </c>
      <c r="H6" s="144" t="s">
        <v>97</v>
      </c>
      <c r="I6" s="145" t="s">
        <v>102</v>
      </c>
      <c r="J6" s="145"/>
    </row>
    <row r="7" spans="1:10" ht="17.100000000000001" customHeight="1" x14ac:dyDescent="0.2">
      <c r="A7" s="130"/>
      <c r="B7" s="135" t="s">
        <v>105</v>
      </c>
      <c r="C7" s="136"/>
      <c r="D7" s="136"/>
      <c r="E7" s="135"/>
      <c r="F7" s="137" t="s">
        <v>106</v>
      </c>
      <c r="G7" s="138" t="s">
        <v>107</v>
      </c>
      <c r="H7" s="138" t="s">
        <v>108</v>
      </c>
      <c r="I7" s="139" t="s">
        <v>109</v>
      </c>
      <c r="J7" s="139"/>
    </row>
    <row r="8" spans="1:10" ht="17.100000000000001" customHeight="1" x14ac:dyDescent="0.2">
      <c r="A8" s="130"/>
      <c r="B8" s="140"/>
      <c r="C8" s="141" t="s">
        <v>110</v>
      </c>
      <c r="D8" s="141"/>
      <c r="E8" s="142"/>
      <c r="F8" s="143" t="s">
        <v>111</v>
      </c>
      <c r="G8" s="144" t="s">
        <v>107</v>
      </c>
      <c r="H8" s="144" t="s">
        <v>108</v>
      </c>
      <c r="I8" s="145" t="s">
        <v>109</v>
      </c>
      <c r="J8" s="145"/>
    </row>
    <row r="9" spans="1:10" ht="17.100000000000001" customHeight="1" x14ac:dyDescent="0.2">
      <c r="A9" s="130"/>
      <c r="B9" s="146"/>
      <c r="C9" s="147"/>
      <c r="D9" s="147"/>
      <c r="E9" s="148" t="s">
        <v>112</v>
      </c>
      <c r="F9" s="143" t="s">
        <v>113</v>
      </c>
      <c r="G9" s="144" t="s">
        <v>114</v>
      </c>
      <c r="H9" s="144" t="s">
        <v>115</v>
      </c>
      <c r="I9" s="145" t="s">
        <v>116</v>
      </c>
      <c r="J9" s="145"/>
    </row>
    <row r="10" spans="1:10" ht="17.100000000000001" customHeight="1" x14ac:dyDescent="0.2">
      <c r="A10" s="130"/>
      <c r="B10" s="146"/>
      <c r="C10" s="147"/>
      <c r="D10" s="147"/>
      <c r="E10" s="148" t="s">
        <v>117</v>
      </c>
      <c r="F10" s="143" t="s">
        <v>118</v>
      </c>
      <c r="G10" s="144" t="s">
        <v>119</v>
      </c>
      <c r="H10" s="144" t="s">
        <v>120</v>
      </c>
      <c r="I10" s="145" t="s">
        <v>121</v>
      </c>
      <c r="J10" s="145"/>
    </row>
    <row r="11" spans="1:10" ht="30.2" customHeight="1" x14ac:dyDescent="0.2">
      <c r="A11" s="130"/>
      <c r="B11" s="146"/>
      <c r="C11" s="147"/>
      <c r="D11" s="147"/>
      <c r="E11" s="148" t="s">
        <v>122</v>
      </c>
      <c r="F11" s="143" t="s">
        <v>123</v>
      </c>
      <c r="G11" s="144" t="s">
        <v>124</v>
      </c>
      <c r="H11" s="144" t="s">
        <v>125</v>
      </c>
      <c r="I11" s="145" t="s">
        <v>126</v>
      </c>
      <c r="J11" s="145"/>
    </row>
    <row r="12" spans="1:10" ht="30.2" customHeight="1" x14ac:dyDescent="0.2">
      <c r="A12" s="130"/>
      <c r="B12" s="146"/>
      <c r="C12" s="147"/>
      <c r="D12" s="147"/>
      <c r="E12" s="148" t="s">
        <v>127</v>
      </c>
      <c r="F12" s="143" t="s">
        <v>128</v>
      </c>
      <c r="G12" s="144" t="s">
        <v>129</v>
      </c>
      <c r="H12" s="144" t="s">
        <v>130</v>
      </c>
      <c r="I12" s="145" t="s">
        <v>131</v>
      </c>
      <c r="J12" s="145"/>
    </row>
    <row r="13" spans="1:10" ht="17.100000000000001" customHeight="1" x14ac:dyDescent="0.2">
      <c r="A13" s="130"/>
      <c r="B13" s="135" t="s">
        <v>132</v>
      </c>
      <c r="C13" s="136"/>
      <c r="D13" s="136"/>
      <c r="E13" s="135"/>
      <c r="F13" s="137" t="s">
        <v>133</v>
      </c>
      <c r="G13" s="138" t="s">
        <v>134</v>
      </c>
      <c r="H13" s="138" t="s">
        <v>135</v>
      </c>
      <c r="I13" s="139" t="s">
        <v>136</v>
      </c>
      <c r="J13" s="139"/>
    </row>
    <row r="14" spans="1:10" ht="17.100000000000001" customHeight="1" x14ac:dyDescent="0.2">
      <c r="A14" s="130"/>
      <c r="B14" s="140"/>
      <c r="C14" s="141" t="s">
        <v>137</v>
      </c>
      <c r="D14" s="141"/>
      <c r="E14" s="142"/>
      <c r="F14" s="143" t="s">
        <v>138</v>
      </c>
      <c r="G14" s="144" t="s">
        <v>134</v>
      </c>
      <c r="H14" s="144" t="s">
        <v>135</v>
      </c>
      <c r="I14" s="145" t="s">
        <v>136</v>
      </c>
      <c r="J14" s="145"/>
    </row>
    <row r="15" spans="1:10" ht="30.2" customHeight="1" x14ac:dyDescent="0.2">
      <c r="A15" s="130"/>
      <c r="B15" s="146"/>
      <c r="C15" s="147"/>
      <c r="D15" s="147"/>
      <c r="E15" s="148" t="s">
        <v>139</v>
      </c>
      <c r="F15" s="143" t="s">
        <v>140</v>
      </c>
      <c r="G15" s="144" t="s">
        <v>141</v>
      </c>
      <c r="H15" s="144" t="s">
        <v>142</v>
      </c>
      <c r="I15" s="145" t="s">
        <v>143</v>
      </c>
      <c r="J15" s="145"/>
    </row>
    <row r="16" spans="1:10" ht="20.100000000000001" customHeight="1" x14ac:dyDescent="0.2">
      <c r="A16" s="130"/>
      <c r="B16" s="146"/>
      <c r="C16" s="147"/>
      <c r="D16" s="147"/>
      <c r="E16" s="148" t="s">
        <v>144</v>
      </c>
      <c r="F16" s="143" t="s">
        <v>145</v>
      </c>
      <c r="G16" s="144" t="s">
        <v>146</v>
      </c>
      <c r="H16" s="144" t="s">
        <v>147</v>
      </c>
      <c r="I16" s="145" t="s">
        <v>148</v>
      </c>
      <c r="J16" s="145"/>
    </row>
    <row r="17" spans="1:10" ht="17.100000000000001" customHeight="1" x14ac:dyDescent="0.2">
      <c r="A17" s="130"/>
      <c r="B17" s="146"/>
      <c r="C17" s="147"/>
      <c r="D17" s="147"/>
      <c r="E17" s="148" t="s">
        <v>117</v>
      </c>
      <c r="F17" s="143" t="s">
        <v>118</v>
      </c>
      <c r="G17" s="144" t="s">
        <v>148</v>
      </c>
      <c r="H17" s="144" t="s">
        <v>149</v>
      </c>
      <c r="I17" s="145" t="s">
        <v>150</v>
      </c>
      <c r="J17" s="145"/>
    </row>
    <row r="18" spans="1:10" ht="17.100000000000001" customHeight="1" x14ac:dyDescent="0.2">
      <c r="A18" s="130"/>
      <c r="B18" s="135" t="s">
        <v>151</v>
      </c>
      <c r="C18" s="136"/>
      <c r="D18" s="136"/>
      <c r="E18" s="135"/>
      <c r="F18" s="137" t="s">
        <v>152</v>
      </c>
      <c r="G18" s="138" t="s">
        <v>153</v>
      </c>
      <c r="H18" s="138" t="s">
        <v>154</v>
      </c>
      <c r="I18" s="139" t="s">
        <v>155</v>
      </c>
      <c r="J18" s="139"/>
    </row>
    <row r="19" spans="1:10" ht="17.100000000000001" customHeight="1" x14ac:dyDescent="0.2">
      <c r="A19" s="130"/>
      <c r="B19" s="140"/>
      <c r="C19" s="141" t="s">
        <v>156</v>
      </c>
      <c r="D19" s="141"/>
      <c r="E19" s="142"/>
      <c r="F19" s="143" t="s">
        <v>157</v>
      </c>
      <c r="G19" s="144" t="s">
        <v>158</v>
      </c>
      <c r="H19" s="144" t="s">
        <v>159</v>
      </c>
      <c r="I19" s="145" t="s">
        <v>160</v>
      </c>
      <c r="J19" s="145"/>
    </row>
    <row r="20" spans="1:10" ht="17.100000000000001" customHeight="1" x14ac:dyDescent="0.2">
      <c r="A20" s="130"/>
      <c r="B20" s="146"/>
      <c r="C20" s="147"/>
      <c r="D20" s="147"/>
      <c r="E20" s="148" t="s">
        <v>161</v>
      </c>
      <c r="F20" s="143" t="s">
        <v>162</v>
      </c>
      <c r="G20" s="144" t="s">
        <v>163</v>
      </c>
      <c r="H20" s="144" t="s">
        <v>159</v>
      </c>
      <c r="I20" s="145" t="s">
        <v>164</v>
      </c>
      <c r="J20" s="145"/>
    </row>
    <row r="21" spans="1:10" ht="17.100000000000001" customHeight="1" x14ac:dyDescent="0.2">
      <c r="A21" s="130"/>
      <c r="B21" s="140"/>
      <c r="C21" s="141" t="s">
        <v>165</v>
      </c>
      <c r="D21" s="141"/>
      <c r="E21" s="142"/>
      <c r="F21" s="143" t="s">
        <v>166</v>
      </c>
      <c r="G21" s="144" t="s">
        <v>167</v>
      </c>
      <c r="H21" s="144" t="s">
        <v>168</v>
      </c>
      <c r="I21" s="145" t="s">
        <v>169</v>
      </c>
      <c r="J21" s="145"/>
    </row>
    <row r="22" spans="1:10" ht="17.100000000000001" customHeight="1" x14ac:dyDescent="0.2">
      <c r="A22" s="130"/>
      <c r="B22" s="146"/>
      <c r="C22" s="147"/>
      <c r="D22" s="147"/>
      <c r="E22" s="148" t="s">
        <v>170</v>
      </c>
      <c r="F22" s="143" t="s">
        <v>171</v>
      </c>
      <c r="G22" s="144" t="s">
        <v>172</v>
      </c>
      <c r="H22" s="144" t="s">
        <v>173</v>
      </c>
      <c r="I22" s="145" t="s">
        <v>174</v>
      </c>
      <c r="J22" s="145"/>
    </row>
    <row r="23" spans="1:10" ht="17.100000000000001" customHeight="1" x14ac:dyDescent="0.2">
      <c r="A23" s="130"/>
      <c r="B23" s="146"/>
      <c r="C23" s="147"/>
      <c r="D23" s="147"/>
      <c r="E23" s="148" t="s">
        <v>175</v>
      </c>
      <c r="F23" s="143" t="s">
        <v>176</v>
      </c>
      <c r="G23" s="144" t="s">
        <v>177</v>
      </c>
      <c r="H23" s="144" t="s">
        <v>178</v>
      </c>
      <c r="I23" s="145" t="s">
        <v>179</v>
      </c>
      <c r="J23" s="145"/>
    </row>
    <row r="24" spans="1:10" ht="17.100000000000001" customHeight="1" x14ac:dyDescent="0.2">
      <c r="A24" s="130"/>
      <c r="B24" s="135" t="s">
        <v>180</v>
      </c>
      <c r="C24" s="136"/>
      <c r="D24" s="136"/>
      <c r="E24" s="135"/>
      <c r="F24" s="137" t="s">
        <v>181</v>
      </c>
      <c r="G24" s="138" t="s">
        <v>182</v>
      </c>
      <c r="H24" s="138" t="s">
        <v>183</v>
      </c>
      <c r="I24" s="139" t="s">
        <v>184</v>
      </c>
      <c r="J24" s="139"/>
    </row>
    <row r="25" spans="1:10" ht="17.100000000000001" customHeight="1" x14ac:dyDescent="0.2">
      <c r="A25" s="130"/>
      <c r="B25" s="140"/>
      <c r="C25" s="141" t="s">
        <v>185</v>
      </c>
      <c r="D25" s="141"/>
      <c r="E25" s="142"/>
      <c r="F25" s="143" t="s">
        <v>186</v>
      </c>
      <c r="G25" s="144" t="s">
        <v>187</v>
      </c>
      <c r="H25" s="144" t="s">
        <v>188</v>
      </c>
      <c r="I25" s="145" t="s">
        <v>189</v>
      </c>
      <c r="J25" s="145"/>
    </row>
    <row r="26" spans="1:10" ht="15.6" customHeight="1" x14ac:dyDescent="0.2">
      <c r="A26" s="132"/>
      <c r="B26" s="132"/>
      <c r="C26" s="132"/>
      <c r="D26" s="132"/>
      <c r="E26" s="132"/>
      <c r="F26" s="132"/>
      <c r="G26" s="132"/>
      <c r="H26" s="132"/>
      <c r="I26" s="132"/>
      <c r="J26" s="132"/>
    </row>
    <row r="27" spans="1:10" ht="5.45" customHeight="1" x14ac:dyDescent="0.2">
      <c r="A27" s="132"/>
      <c r="B27" s="132"/>
      <c r="C27" s="132"/>
      <c r="D27" s="132"/>
      <c r="E27" s="132"/>
      <c r="F27" s="132"/>
      <c r="G27" s="132"/>
      <c r="H27" s="132"/>
      <c r="I27" s="132"/>
      <c r="J27" s="149" t="s">
        <v>190</v>
      </c>
    </row>
    <row r="28" spans="1:10" ht="11.65" customHeight="1" x14ac:dyDescent="0.2">
      <c r="A28" s="130"/>
      <c r="B28" s="150" t="s">
        <v>191</v>
      </c>
      <c r="C28" s="150"/>
      <c r="D28" s="132"/>
      <c r="E28" s="132"/>
      <c r="F28" s="132"/>
      <c r="G28" s="132"/>
      <c r="H28" s="132"/>
      <c r="I28" s="132"/>
      <c r="J28" s="149"/>
    </row>
    <row r="29" spans="1:10" ht="5.45" customHeight="1" x14ac:dyDescent="0.2">
      <c r="A29" s="130"/>
      <c r="B29" s="150"/>
      <c r="C29" s="150"/>
      <c r="D29" s="132"/>
      <c r="E29" s="132"/>
      <c r="F29" s="132"/>
      <c r="G29" s="132"/>
      <c r="H29" s="132"/>
      <c r="I29" s="132"/>
      <c r="J29" s="132"/>
    </row>
    <row r="30" spans="1:10" ht="64.349999999999994" customHeight="1" x14ac:dyDescent="0.2">
      <c r="A30" s="132"/>
      <c r="B30" s="132"/>
      <c r="C30" s="132"/>
      <c r="D30" s="132"/>
      <c r="E30" s="132"/>
      <c r="F30" s="132"/>
      <c r="G30" s="132"/>
      <c r="H30" s="132"/>
      <c r="I30" s="132"/>
      <c r="J30" s="132"/>
    </row>
    <row r="31" spans="1:10" ht="17.100000000000001" customHeight="1" x14ac:dyDescent="0.2">
      <c r="A31" s="130"/>
      <c r="B31" s="146"/>
      <c r="C31" s="147"/>
      <c r="D31" s="147"/>
      <c r="E31" s="148" t="s">
        <v>170</v>
      </c>
      <c r="F31" s="143" t="s">
        <v>171</v>
      </c>
      <c r="G31" s="144" t="s">
        <v>192</v>
      </c>
      <c r="H31" s="144" t="s">
        <v>192</v>
      </c>
      <c r="I31" s="145" t="s">
        <v>193</v>
      </c>
      <c r="J31" s="145"/>
    </row>
    <row r="32" spans="1:10" ht="17.100000000000001" customHeight="1" x14ac:dyDescent="0.2">
      <c r="A32" s="130"/>
      <c r="B32" s="146"/>
      <c r="C32" s="147"/>
      <c r="D32" s="147"/>
      <c r="E32" s="148" t="s">
        <v>194</v>
      </c>
      <c r="F32" s="143" t="s">
        <v>195</v>
      </c>
      <c r="G32" s="144" t="s">
        <v>196</v>
      </c>
      <c r="H32" s="144" t="s">
        <v>197</v>
      </c>
      <c r="I32" s="145" t="s">
        <v>179</v>
      </c>
      <c r="J32" s="145"/>
    </row>
    <row r="33" spans="1:10" ht="17.100000000000001" customHeight="1" x14ac:dyDescent="0.2">
      <c r="A33" s="130"/>
      <c r="B33" s="146"/>
      <c r="C33" s="147"/>
      <c r="D33" s="147"/>
      <c r="E33" s="148" t="s">
        <v>117</v>
      </c>
      <c r="F33" s="143" t="s">
        <v>118</v>
      </c>
      <c r="G33" s="144" t="s">
        <v>198</v>
      </c>
      <c r="H33" s="144" t="s">
        <v>199</v>
      </c>
      <c r="I33" s="145" t="s">
        <v>200</v>
      </c>
      <c r="J33" s="145"/>
    </row>
    <row r="34" spans="1:10" ht="17.100000000000001" customHeight="1" x14ac:dyDescent="0.2">
      <c r="A34" s="130"/>
      <c r="B34" s="140"/>
      <c r="C34" s="141" t="s">
        <v>201</v>
      </c>
      <c r="D34" s="141"/>
      <c r="E34" s="142"/>
      <c r="F34" s="143" t="s">
        <v>202</v>
      </c>
      <c r="G34" s="144" t="s">
        <v>203</v>
      </c>
      <c r="H34" s="144" t="s">
        <v>204</v>
      </c>
      <c r="I34" s="145" t="s">
        <v>205</v>
      </c>
      <c r="J34" s="145"/>
    </row>
    <row r="35" spans="1:10" ht="30.2" customHeight="1" x14ac:dyDescent="0.2">
      <c r="A35" s="130"/>
      <c r="B35" s="146"/>
      <c r="C35" s="147"/>
      <c r="D35" s="147"/>
      <c r="E35" s="148" t="s">
        <v>206</v>
      </c>
      <c r="F35" s="143" t="s">
        <v>207</v>
      </c>
      <c r="G35" s="144" t="s">
        <v>208</v>
      </c>
      <c r="H35" s="144" t="s">
        <v>209</v>
      </c>
      <c r="I35" s="145" t="s">
        <v>210</v>
      </c>
      <c r="J35" s="145"/>
    </row>
    <row r="36" spans="1:10" ht="30.2" customHeight="1" x14ac:dyDescent="0.2">
      <c r="A36" s="130"/>
      <c r="B36" s="146"/>
      <c r="C36" s="147"/>
      <c r="D36" s="147"/>
      <c r="E36" s="148" t="s">
        <v>211</v>
      </c>
      <c r="F36" s="143" t="s">
        <v>207</v>
      </c>
      <c r="G36" s="144" t="s">
        <v>212</v>
      </c>
      <c r="H36" s="144" t="s">
        <v>213</v>
      </c>
      <c r="I36" s="145" t="s">
        <v>214</v>
      </c>
      <c r="J36" s="145"/>
    </row>
    <row r="37" spans="1:10" ht="17.100000000000001" customHeight="1" x14ac:dyDescent="0.2">
      <c r="A37" s="130"/>
      <c r="B37" s="140"/>
      <c r="C37" s="141" t="s">
        <v>215</v>
      </c>
      <c r="D37" s="141"/>
      <c r="E37" s="142"/>
      <c r="F37" s="143" t="s">
        <v>216</v>
      </c>
      <c r="G37" s="144" t="s">
        <v>217</v>
      </c>
      <c r="H37" s="144" t="s">
        <v>218</v>
      </c>
      <c r="I37" s="145" t="s">
        <v>219</v>
      </c>
      <c r="J37" s="145"/>
    </row>
    <row r="38" spans="1:10" ht="30.2" customHeight="1" x14ac:dyDescent="0.2">
      <c r="A38" s="130"/>
      <c r="B38" s="146"/>
      <c r="C38" s="147"/>
      <c r="D38" s="147"/>
      <c r="E38" s="148" t="s">
        <v>220</v>
      </c>
      <c r="F38" s="143" t="s">
        <v>221</v>
      </c>
      <c r="G38" s="144" t="s">
        <v>126</v>
      </c>
      <c r="H38" s="144" t="s">
        <v>218</v>
      </c>
      <c r="I38" s="145" t="s">
        <v>218</v>
      </c>
      <c r="J38" s="145"/>
    </row>
    <row r="39" spans="1:10" ht="17.100000000000001" customHeight="1" x14ac:dyDescent="0.2">
      <c r="A39" s="130"/>
      <c r="B39" s="135" t="s">
        <v>222</v>
      </c>
      <c r="C39" s="136"/>
      <c r="D39" s="136"/>
      <c r="E39" s="135"/>
      <c r="F39" s="137" t="s">
        <v>223</v>
      </c>
      <c r="G39" s="138" t="s">
        <v>224</v>
      </c>
      <c r="H39" s="138" t="s">
        <v>225</v>
      </c>
      <c r="I39" s="139" t="s">
        <v>226</v>
      </c>
      <c r="J39" s="139"/>
    </row>
    <row r="40" spans="1:10" ht="17.100000000000001" customHeight="1" x14ac:dyDescent="0.2">
      <c r="A40" s="130"/>
      <c r="B40" s="140"/>
      <c r="C40" s="141" t="s">
        <v>227</v>
      </c>
      <c r="D40" s="141"/>
      <c r="E40" s="142"/>
      <c r="F40" s="143" t="s">
        <v>228</v>
      </c>
      <c r="G40" s="144" t="s">
        <v>229</v>
      </c>
      <c r="H40" s="144" t="s">
        <v>225</v>
      </c>
      <c r="I40" s="145" t="s">
        <v>230</v>
      </c>
      <c r="J40" s="145"/>
    </row>
    <row r="41" spans="1:10" ht="30.2" customHeight="1" x14ac:dyDescent="0.2">
      <c r="A41" s="130"/>
      <c r="B41" s="146"/>
      <c r="C41" s="147"/>
      <c r="D41" s="147"/>
      <c r="E41" s="148" t="s">
        <v>231</v>
      </c>
      <c r="F41" s="143" t="s">
        <v>232</v>
      </c>
      <c r="G41" s="144" t="s">
        <v>126</v>
      </c>
      <c r="H41" s="144" t="s">
        <v>225</v>
      </c>
      <c r="I41" s="145" t="s">
        <v>225</v>
      </c>
      <c r="J41" s="145"/>
    </row>
    <row r="42" spans="1:10" ht="30.2" customHeight="1" x14ac:dyDescent="0.2">
      <c r="A42" s="130"/>
      <c r="B42" s="135" t="s">
        <v>233</v>
      </c>
      <c r="C42" s="136"/>
      <c r="D42" s="136"/>
      <c r="E42" s="135"/>
      <c r="F42" s="137" t="s">
        <v>234</v>
      </c>
      <c r="G42" s="138" t="s">
        <v>235</v>
      </c>
      <c r="H42" s="138" t="s">
        <v>236</v>
      </c>
      <c r="I42" s="139" t="s">
        <v>237</v>
      </c>
      <c r="J42" s="139"/>
    </row>
    <row r="43" spans="1:10" ht="20.100000000000001" customHeight="1" x14ac:dyDescent="0.2">
      <c r="A43" s="130"/>
      <c r="B43" s="140"/>
      <c r="C43" s="141" t="s">
        <v>238</v>
      </c>
      <c r="D43" s="141"/>
      <c r="E43" s="142"/>
      <c r="F43" s="143" t="s">
        <v>239</v>
      </c>
      <c r="G43" s="144" t="s">
        <v>240</v>
      </c>
      <c r="H43" s="144" t="s">
        <v>236</v>
      </c>
      <c r="I43" s="145" t="s">
        <v>241</v>
      </c>
      <c r="J43" s="145"/>
    </row>
    <row r="44" spans="1:10" ht="17.100000000000001" customHeight="1" x14ac:dyDescent="0.2">
      <c r="A44" s="130"/>
      <c r="B44" s="146"/>
      <c r="C44" s="147"/>
      <c r="D44" s="147"/>
      <c r="E44" s="148" t="s">
        <v>242</v>
      </c>
      <c r="F44" s="143" t="s">
        <v>243</v>
      </c>
      <c r="G44" s="144" t="s">
        <v>244</v>
      </c>
      <c r="H44" s="144" t="s">
        <v>245</v>
      </c>
      <c r="I44" s="145" t="s">
        <v>246</v>
      </c>
      <c r="J44" s="145"/>
    </row>
    <row r="45" spans="1:10" ht="20.100000000000001" customHeight="1" x14ac:dyDescent="0.2">
      <c r="A45" s="130"/>
      <c r="B45" s="146"/>
      <c r="C45" s="147"/>
      <c r="D45" s="147"/>
      <c r="E45" s="148" t="s">
        <v>247</v>
      </c>
      <c r="F45" s="143" t="s">
        <v>248</v>
      </c>
      <c r="G45" s="144" t="s">
        <v>249</v>
      </c>
      <c r="H45" s="144" t="s">
        <v>250</v>
      </c>
      <c r="I45" s="145" t="s">
        <v>251</v>
      </c>
      <c r="J45" s="145"/>
    </row>
    <row r="46" spans="1:10" ht="17.100000000000001" customHeight="1" x14ac:dyDescent="0.2">
      <c r="A46" s="130"/>
      <c r="B46" s="146"/>
      <c r="C46" s="147"/>
      <c r="D46" s="147"/>
      <c r="E46" s="148" t="s">
        <v>170</v>
      </c>
      <c r="F46" s="143" t="s">
        <v>171</v>
      </c>
      <c r="G46" s="144" t="s">
        <v>142</v>
      </c>
      <c r="H46" s="144" t="s">
        <v>252</v>
      </c>
      <c r="I46" s="145" t="s">
        <v>253</v>
      </c>
      <c r="J46" s="145"/>
    </row>
    <row r="47" spans="1:10" ht="17.100000000000001" customHeight="1" x14ac:dyDescent="0.2">
      <c r="A47" s="130"/>
      <c r="B47" s="146"/>
      <c r="C47" s="147"/>
      <c r="D47" s="147"/>
      <c r="E47" s="148" t="s">
        <v>254</v>
      </c>
      <c r="F47" s="143" t="s">
        <v>255</v>
      </c>
      <c r="G47" s="144" t="s">
        <v>126</v>
      </c>
      <c r="H47" s="144" t="s">
        <v>256</v>
      </c>
      <c r="I47" s="145" t="s">
        <v>256</v>
      </c>
      <c r="J47" s="145"/>
    </row>
    <row r="48" spans="1:10" ht="17.100000000000001" customHeight="1" x14ac:dyDescent="0.2">
      <c r="A48" s="130"/>
      <c r="B48" s="135" t="s">
        <v>28</v>
      </c>
      <c r="C48" s="136"/>
      <c r="D48" s="136"/>
      <c r="E48" s="135"/>
      <c r="F48" s="137" t="s">
        <v>257</v>
      </c>
      <c r="G48" s="138" t="s">
        <v>258</v>
      </c>
      <c r="H48" s="138" t="s">
        <v>259</v>
      </c>
      <c r="I48" s="139" t="s">
        <v>260</v>
      </c>
      <c r="J48" s="139"/>
    </row>
    <row r="49" spans="1:10" ht="17.100000000000001" customHeight="1" x14ac:dyDescent="0.2">
      <c r="A49" s="130"/>
      <c r="B49" s="140"/>
      <c r="C49" s="141" t="s">
        <v>29</v>
      </c>
      <c r="D49" s="141"/>
      <c r="E49" s="142"/>
      <c r="F49" s="143" t="s">
        <v>261</v>
      </c>
      <c r="G49" s="144" t="s">
        <v>262</v>
      </c>
      <c r="H49" s="144" t="s">
        <v>263</v>
      </c>
      <c r="I49" s="145" t="s">
        <v>264</v>
      </c>
      <c r="J49" s="145"/>
    </row>
    <row r="50" spans="1:10" ht="30.2" customHeight="1" x14ac:dyDescent="0.2">
      <c r="A50" s="130"/>
      <c r="B50" s="146"/>
      <c r="C50" s="147"/>
      <c r="D50" s="147"/>
      <c r="E50" s="148" t="s">
        <v>139</v>
      </c>
      <c r="F50" s="143" t="s">
        <v>140</v>
      </c>
      <c r="G50" s="144" t="s">
        <v>265</v>
      </c>
      <c r="H50" s="144" t="s">
        <v>266</v>
      </c>
      <c r="I50" s="145" t="s">
        <v>267</v>
      </c>
      <c r="J50" s="145"/>
    </row>
    <row r="51" spans="1:10" ht="30.2" customHeight="1" x14ac:dyDescent="0.2">
      <c r="A51" s="130"/>
      <c r="B51" s="146"/>
      <c r="C51" s="147"/>
      <c r="D51" s="147"/>
      <c r="E51" s="148" t="s">
        <v>231</v>
      </c>
      <c r="F51" s="143" t="s">
        <v>232</v>
      </c>
      <c r="G51" s="144" t="s">
        <v>268</v>
      </c>
      <c r="H51" s="144" t="s">
        <v>269</v>
      </c>
      <c r="I51" s="145" t="s">
        <v>126</v>
      </c>
      <c r="J51" s="145"/>
    </row>
    <row r="52" spans="1:10" ht="17.100000000000001" customHeight="1" x14ac:dyDescent="0.2">
      <c r="A52" s="130"/>
      <c r="B52" s="140"/>
      <c r="C52" s="141" t="s">
        <v>39</v>
      </c>
      <c r="D52" s="141"/>
      <c r="E52" s="142"/>
      <c r="F52" s="143" t="s">
        <v>270</v>
      </c>
      <c r="G52" s="144" t="s">
        <v>271</v>
      </c>
      <c r="H52" s="144" t="s">
        <v>272</v>
      </c>
      <c r="I52" s="145" t="s">
        <v>273</v>
      </c>
      <c r="J52" s="145"/>
    </row>
    <row r="53" spans="1:10" ht="30.2" customHeight="1" x14ac:dyDescent="0.2">
      <c r="A53" s="130"/>
      <c r="B53" s="146"/>
      <c r="C53" s="147"/>
      <c r="D53" s="147"/>
      <c r="E53" s="148" t="s">
        <v>139</v>
      </c>
      <c r="F53" s="143" t="s">
        <v>140</v>
      </c>
      <c r="G53" s="144" t="s">
        <v>274</v>
      </c>
      <c r="H53" s="144" t="s">
        <v>275</v>
      </c>
      <c r="I53" s="145" t="s">
        <v>276</v>
      </c>
      <c r="J53" s="145"/>
    </row>
    <row r="54" spans="1:10" ht="13.15" customHeight="1" x14ac:dyDescent="0.2">
      <c r="A54" s="132"/>
      <c r="B54" s="132"/>
      <c r="C54" s="132"/>
      <c r="D54" s="132"/>
      <c r="E54" s="132"/>
      <c r="F54" s="132"/>
      <c r="G54" s="132"/>
      <c r="H54" s="132"/>
      <c r="I54" s="132"/>
      <c r="J54" s="132"/>
    </row>
    <row r="55" spans="1:10" ht="5.45" customHeight="1" x14ac:dyDescent="0.2">
      <c r="A55" s="132"/>
      <c r="B55" s="132"/>
      <c r="C55" s="132"/>
      <c r="D55" s="132"/>
      <c r="E55" s="132"/>
      <c r="F55" s="132"/>
      <c r="G55" s="132"/>
      <c r="H55" s="132"/>
      <c r="I55" s="132"/>
      <c r="J55" s="149" t="s">
        <v>277</v>
      </c>
    </row>
    <row r="56" spans="1:10" ht="11.65" customHeight="1" x14ac:dyDescent="0.2">
      <c r="A56" s="130"/>
      <c r="B56" s="150" t="s">
        <v>191</v>
      </c>
      <c r="C56" s="150"/>
      <c r="D56" s="132"/>
      <c r="E56" s="132"/>
      <c r="F56" s="132"/>
      <c r="G56" s="132"/>
      <c r="H56" s="132"/>
      <c r="I56" s="132"/>
      <c r="J56" s="149"/>
    </row>
    <row r="57" spans="1:10" ht="5.45" customHeight="1" x14ac:dyDescent="0.2">
      <c r="A57" s="130"/>
      <c r="B57" s="150"/>
      <c r="C57" s="150"/>
      <c r="D57" s="132"/>
      <c r="E57" s="132"/>
      <c r="F57" s="132"/>
      <c r="G57" s="132"/>
      <c r="H57" s="132"/>
      <c r="I57" s="132"/>
      <c r="J57" s="132"/>
    </row>
    <row r="58" spans="1:10" ht="64.349999999999994" customHeight="1" x14ac:dyDescent="0.2">
      <c r="A58" s="132"/>
      <c r="B58" s="132"/>
      <c r="C58" s="132"/>
      <c r="D58" s="132"/>
      <c r="E58" s="132"/>
      <c r="F58" s="132"/>
      <c r="G58" s="132"/>
      <c r="H58" s="132"/>
      <c r="I58" s="132"/>
      <c r="J58" s="132"/>
    </row>
    <row r="59" spans="1:10" ht="17.100000000000001" customHeight="1" x14ac:dyDescent="0.2">
      <c r="A59" s="130"/>
      <c r="B59" s="146"/>
      <c r="C59" s="147"/>
      <c r="D59" s="147"/>
      <c r="E59" s="148" t="s">
        <v>117</v>
      </c>
      <c r="F59" s="143" t="s">
        <v>118</v>
      </c>
      <c r="G59" s="144" t="s">
        <v>278</v>
      </c>
      <c r="H59" s="144" t="s">
        <v>279</v>
      </c>
      <c r="I59" s="145" t="s">
        <v>280</v>
      </c>
      <c r="J59" s="145"/>
    </row>
    <row r="60" spans="1:10" ht="30.2" customHeight="1" x14ac:dyDescent="0.2">
      <c r="A60" s="130"/>
      <c r="B60" s="146"/>
      <c r="C60" s="147"/>
      <c r="D60" s="147"/>
      <c r="E60" s="148" t="s">
        <v>281</v>
      </c>
      <c r="F60" s="143" t="s">
        <v>221</v>
      </c>
      <c r="G60" s="144" t="s">
        <v>282</v>
      </c>
      <c r="H60" s="144" t="s">
        <v>283</v>
      </c>
      <c r="I60" s="145" t="s">
        <v>284</v>
      </c>
      <c r="J60" s="145"/>
    </row>
    <row r="61" spans="1:10" ht="30.2" customHeight="1" x14ac:dyDescent="0.2">
      <c r="A61" s="130"/>
      <c r="B61" s="146"/>
      <c r="C61" s="147"/>
      <c r="D61" s="147"/>
      <c r="E61" s="148" t="s">
        <v>231</v>
      </c>
      <c r="F61" s="143" t="s">
        <v>232</v>
      </c>
      <c r="G61" s="144" t="s">
        <v>285</v>
      </c>
      <c r="H61" s="144" t="s">
        <v>286</v>
      </c>
      <c r="I61" s="145" t="s">
        <v>287</v>
      </c>
      <c r="J61" s="145"/>
    </row>
    <row r="62" spans="1:10" ht="17.100000000000001" customHeight="1" x14ac:dyDescent="0.2">
      <c r="A62" s="130"/>
      <c r="B62" s="140"/>
      <c r="C62" s="141" t="s">
        <v>288</v>
      </c>
      <c r="D62" s="141"/>
      <c r="E62" s="142"/>
      <c r="F62" s="143" t="s">
        <v>289</v>
      </c>
      <c r="G62" s="144" t="s">
        <v>290</v>
      </c>
      <c r="H62" s="144" t="s">
        <v>126</v>
      </c>
      <c r="I62" s="145" t="s">
        <v>290</v>
      </c>
      <c r="J62" s="145"/>
    </row>
    <row r="63" spans="1:10" ht="30.2" customHeight="1" x14ac:dyDescent="0.2">
      <c r="A63" s="130"/>
      <c r="B63" s="146"/>
      <c r="C63" s="147"/>
      <c r="D63" s="147"/>
      <c r="E63" s="148" t="s">
        <v>206</v>
      </c>
      <c r="F63" s="143" t="s">
        <v>207</v>
      </c>
      <c r="G63" s="144" t="s">
        <v>291</v>
      </c>
      <c r="H63" s="144" t="s">
        <v>292</v>
      </c>
      <c r="I63" s="145" t="s">
        <v>293</v>
      </c>
      <c r="J63" s="145"/>
    </row>
    <row r="64" spans="1:10" ht="30.2" customHeight="1" x14ac:dyDescent="0.2">
      <c r="A64" s="130"/>
      <c r="B64" s="146"/>
      <c r="C64" s="147"/>
      <c r="D64" s="147"/>
      <c r="E64" s="148" t="s">
        <v>211</v>
      </c>
      <c r="F64" s="143" t="s">
        <v>207</v>
      </c>
      <c r="G64" s="144" t="s">
        <v>294</v>
      </c>
      <c r="H64" s="144" t="s">
        <v>295</v>
      </c>
      <c r="I64" s="145" t="s">
        <v>296</v>
      </c>
      <c r="J64" s="145"/>
    </row>
    <row r="65" spans="1:10" ht="30.2" customHeight="1" x14ac:dyDescent="0.2">
      <c r="A65" s="130"/>
      <c r="B65" s="146"/>
      <c r="C65" s="147"/>
      <c r="D65" s="147"/>
      <c r="E65" s="148" t="s">
        <v>231</v>
      </c>
      <c r="F65" s="143" t="s">
        <v>232</v>
      </c>
      <c r="G65" s="144" t="s">
        <v>292</v>
      </c>
      <c r="H65" s="144" t="s">
        <v>297</v>
      </c>
      <c r="I65" s="145" t="s">
        <v>126</v>
      </c>
      <c r="J65" s="145"/>
    </row>
    <row r="66" spans="1:10" ht="30.2" customHeight="1" x14ac:dyDescent="0.2">
      <c r="A66" s="130"/>
      <c r="B66" s="146"/>
      <c r="C66" s="147"/>
      <c r="D66" s="147"/>
      <c r="E66" s="148" t="s">
        <v>298</v>
      </c>
      <c r="F66" s="143" t="s">
        <v>232</v>
      </c>
      <c r="G66" s="144" t="s">
        <v>295</v>
      </c>
      <c r="H66" s="144" t="s">
        <v>299</v>
      </c>
      <c r="I66" s="145" t="s">
        <v>126</v>
      </c>
      <c r="J66" s="145"/>
    </row>
    <row r="67" spans="1:10" ht="17.100000000000001" customHeight="1" x14ac:dyDescent="0.2">
      <c r="A67" s="130"/>
      <c r="B67" s="135" t="s">
        <v>300</v>
      </c>
      <c r="C67" s="136"/>
      <c r="D67" s="136"/>
      <c r="E67" s="135"/>
      <c r="F67" s="137" t="s">
        <v>301</v>
      </c>
      <c r="G67" s="138" t="s">
        <v>302</v>
      </c>
      <c r="H67" s="138" t="s">
        <v>303</v>
      </c>
      <c r="I67" s="139" t="s">
        <v>304</v>
      </c>
      <c r="J67" s="139"/>
    </row>
    <row r="68" spans="1:10" ht="17.100000000000001" customHeight="1" x14ac:dyDescent="0.2">
      <c r="A68" s="130"/>
      <c r="B68" s="140"/>
      <c r="C68" s="141" t="s">
        <v>305</v>
      </c>
      <c r="D68" s="141"/>
      <c r="E68" s="142"/>
      <c r="F68" s="143" t="s">
        <v>306</v>
      </c>
      <c r="G68" s="144" t="s">
        <v>126</v>
      </c>
      <c r="H68" s="144" t="s">
        <v>303</v>
      </c>
      <c r="I68" s="145" t="s">
        <v>303</v>
      </c>
      <c r="J68" s="145"/>
    </row>
    <row r="69" spans="1:10" ht="30.2" customHeight="1" x14ac:dyDescent="0.2">
      <c r="A69" s="130"/>
      <c r="B69" s="146"/>
      <c r="C69" s="147"/>
      <c r="D69" s="147"/>
      <c r="E69" s="148" t="s">
        <v>139</v>
      </c>
      <c r="F69" s="143" t="s">
        <v>140</v>
      </c>
      <c r="G69" s="144" t="s">
        <v>126</v>
      </c>
      <c r="H69" s="144" t="s">
        <v>307</v>
      </c>
      <c r="I69" s="145" t="s">
        <v>307</v>
      </c>
      <c r="J69" s="145"/>
    </row>
    <row r="70" spans="1:10" ht="17.100000000000001" customHeight="1" x14ac:dyDescent="0.2">
      <c r="A70" s="130"/>
      <c r="B70" s="146"/>
      <c r="C70" s="147"/>
      <c r="D70" s="147"/>
      <c r="E70" s="148" t="s">
        <v>175</v>
      </c>
      <c r="F70" s="143" t="s">
        <v>176</v>
      </c>
      <c r="G70" s="144" t="s">
        <v>126</v>
      </c>
      <c r="H70" s="144" t="s">
        <v>308</v>
      </c>
      <c r="I70" s="145" t="s">
        <v>308</v>
      </c>
      <c r="J70" s="145"/>
    </row>
    <row r="71" spans="1:10" ht="17.100000000000001" customHeight="1" x14ac:dyDescent="0.2">
      <c r="A71" s="130"/>
      <c r="B71" s="135" t="s">
        <v>15</v>
      </c>
      <c r="C71" s="136"/>
      <c r="D71" s="136"/>
      <c r="E71" s="135"/>
      <c r="F71" s="137" t="s">
        <v>309</v>
      </c>
      <c r="G71" s="138" t="s">
        <v>310</v>
      </c>
      <c r="H71" s="138" t="s">
        <v>311</v>
      </c>
      <c r="I71" s="139" t="s">
        <v>312</v>
      </c>
      <c r="J71" s="139"/>
    </row>
    <row r="72" spans="1:10" ht="17.100000000000001" customHeight="1" x14ac:dyDescent="0.2">
      <c r="A72" s="130"/>
      <c r="B72" s="140"/>
      <c r="C72" s="141" t="s">
        <v>16</v>
      </c>
      <c r="D72" s="141"/>
      <c r="E72" s="142"/>
      <c r="F72" s="143" t="s">
        <v>313</v>
      </c>
      <c r="G72" s="144" t="s">
        <v>314</v>
      </c>
      <c r="H72" s="144" t="s">
        <v>315</v>
      </c>
      <c r="I72" s="145" t="s">
        <v>316</v>
      </c>
      <c r="J72" s="145"/>
    </row>
    <row r="73" spans="1:10" ht="17.100000000000001" customHeight="1" x14ac:dyDescent="0.2">
      <c r="A73" s="130"/>
      <c r="B73" s="146"/>
      <c r="C73" s="147"/>
      <c r="D73" s="147"/>
      <c r="E73" s="148" t="s">
        <v>317</v>
      </c>
      <c r="F73" s="143" t="s">
        <v>318</v>
      </c>
      <c r="G73" s="144" t="s">
        <v>319</v>
      </c>
      <c r="H73" s="144" t="s">
        <v>315</v>
      </c>
      <c r="I73" s="145" t="s">
        <v>320</v>
      </c>
      <c r="J73" s="145"/>
    </row>
    <row r="74" spans="1:10" ht="17.100000000000001" customHeight="1" x14ac:dyDescent="0.2">
      <c r="A74" s="130"/>
      <c r="B74" s="140"/>
      <c r="C74" s="141" t="s">
        <v>20</v>
      </c>
      <c r="D74" s="141"/>
      <c r="E74" s="142"/>
      <c r="F74" s="143" t="s">
        <v>21</v>
      </c>
      <c r="G74" s="144" t="s">
        <v>321</v>
      </c>
      <c r="H74" s="144" t="s">
        <v>322</v>
      </c>
      <c r="I74" s="145" t="s">
        <v>323</v>
      </c>
      <c r="J74" s="145"/>
    </row>
    <row r="75" spans="1:10" ht="20.100000000000001" customHeight="1" x14ac:dyDescent="0.2">
      <c r="A75" s="130"/>
      <c r="B75" s="146"/>
      <c r="C75" s="147"/>
      <c r="D75" s="147"/>
      <c r="E75" s="148" t="s">
        <v>324</v>
      </c>
      <c r="F75" s="143" t="s">
        <v>325</v>
      </c>
      <c r="G75" s="144" t="s">
        <v>126</v>
      </c>
      <c r="H75" s="144" t="s">
        <v>322</v>
      </c>
      <c r="I75" s="145" t="s">
        <v>322</v>
      </c>
      <c r="J75" s="145"/>
    </row>
    <row r="76" spans="1:10" ht="17.100000000000001" customHeight="1" x14ac:dyDescent="0.2">
      <c r="A76" s="130"/>
      <c r="B76" s="135" t="s">
        <v>51</v>
      </c>
      <c r="C76" s="136"/>
      <c r="D76" s="136"/>
      <c r="E76" s="135"/>
      <c r="F76" s="137" t="s">
        <v>326</v>
      </c>
      <c r="G76" s="138" t="s">
        <v>327</v>
      </c>
      <c r="H76" s="138" t="s">
        <v>328</v>
      </c>
      <c r="I76" s="139" t="s">
        <v>329</v>
      </c>
      <c r="J76" s="139"/>
    </row>
    <row r="77" spans="1:10" ht="17.100000000000001" customHeight="1" x14ac:dyDescent="0.2">
      <c r="A77" s="130"/>
      <c r="B77" s="140"/>
      <c r="C77" s="141" t="s">
        <v>330</v>
      </c>
      <c r="D77" s="141"/>
      <c r="E77" s="142"/>
      <c r="F77" s="143" t="s">
        <v>331</v>
      </c>
      <c r="G77" s="144" t="s">
        <v>332</v>
      </c>
      <c r="H77" s="144" t="s">
        <v>333</v>
      </c>
      <c r="I77" s="145" t="s">
        <v>334</v>
      </c>
      <c r="J77" s="145"/>
    </row>
    <row r="78" spans="1:10" ht="17.100000000000001" customHeight="1" x14ac:dyDescent="0.2">
      <c r="A78" s="130"/>
      <c r="B78" s="146"/>
      <c r="C78" s="147"/>
      <c r="D78" s="147"/>
      <c r="E78" s="148" t="s">
        <v>117</v>
      </c>
      <c r="F78" s="143" t="s">
        <v>118</v>
      </c>
      <c r="G78" s="144" t="s">
        <v>335</v>
      </c>
      <c r="H78" s="144" t="s">
        <v>333</v>
      </c>
      <c r="I78" s="145" t="s">
        <v>336</v>
      </c>
      <c r="J78" s="145"/>
    </row>
    <row r="79" spans="1:10" ht="17.100000000000001" customHeight="1" x14ac:dyDescent="0.2">
      <c r="A79" s="130"/>
      <c r="B79" s="140"/>
      <c r="C79" s="141" t="s">
        <v>337</v>
      </c>
      <c r="D79" s="141"/>
      <c r="E79" s="142"/>
      <c r="F79" s="143" t="s">
        <v>216</v>
      </c>
      <c r="G79" s="144" t="s">
        <v>338</v>
      </c>
      <c r="H79" s="144" t="s">
        <v>339</v>
      </c>
      <c r="I79" s="145" t="s">
        <v>340</v>
      </c>
      <c r="J79" s="145"/>
    </row>
    <row r="80" spans="1:10" ht="30.2" customHeight="1" x14ac:dyDescent="0.2">
      <c r="A80" s="130"/>
      <c r="B80" s="146"/>
      <c r="C80" s="147"/>
      <c r="D80" s="147"/>
      <c r="E80" s="148" t="s">
        <v>206</v>
      </c>
      <c r="F80" s="143" t="s">
        <v>207</v>
      </c>
      <c r="G80" s="144" t="s">
        <v>341</v>
      </c>
      <c r="H80" s="144" t="s">
        <v>339</v>
      </c>
      <c r="I80" s="145" t="s">
        <v>342</v>
      </c>
      <c r="J80" s="145"/>
    </row>
    <row r="81" spans="1:10" ht="17.100000000000001" customHeight="1" x14ac:dyDescent="0.2">
      <c r="A81" s="130"/>
      <c r="B81" s="135" t="s">
        <v>80</v>
      </c>
      <c r="C81" s="136"/>
      <c r="D81" s="136"/>
      <c r="E81" s="135"/>
      <c r="F81" s="137" t="s">
        <v>343</v>
      </c>
      <c r="G81" s="138" t="s">
        <v>344</v>
      </c>
      <c r="H81" s="138" t="s">
        <v>345</v>
      </c>
      <c r="I81" s="139" t="s">
        <v>346</v>
      </c>
      <c r="J81" s="139"/>
    </row>
    <row r="82" spans="1:10" ht="16.350000000000001" customHeight="1" x14ac:dyDescent="0.2">
      <c r="A82" s="132"/>
      <c r="B82" s="132"/>
      <c r="C82" s="132"/>
      <c r="D82" s="132"/>
      <c r="E82" s="132"/>
      <c r="F82" s="132"/>
      <c r="G82" s="132"/>
      <c r="H82" s="132"/>
      <c r="I82" s="132"/>
      <c r="J82" s="132"/>
    </row>
    <row r="83" spans="1:10" ht="5.45" customHeight="1" x14ac:dyDescent="0.2">
      <c r="A83" s="132"/>
      <c r="B83" s="132"/>
      <c r="C83" s="132"/>
      <c r="D83" s="132"/>
      <c r="E83" s="132"/>
      <c r="F83" s="132"/>
      <c r="G83" s="132"/>
      <c r="H83" s="132"/>
      <c r="I83" s="132"/>
      <c r="J83" s="149" t="s">
        <v>347</v>
      </c>
    </row>
    <row r="84" spans="1:10" ht="11.65" customHeight="1" x14ac:dyDescent="0.2">
      <c r="A84" s="130"/>
      <c r="B84" s="150" t="s">
        <v>191</v>
      </c>
      <c r="C84" s="150"/>
      <c r="D84" s="132"/>
      <c r="E84" s="132"/>
      <c r="F84" s="132"/>
      <c r="G84" s="132"/>
      <c r="H84" s="132"/>
      <c r="I84" s="132"/>
      <c r="J84" s="149"/>
    </row>
    <row r="85" spans="1:10" ht="5.45" customHeight="1" x14ac:dyDescent="0.2">
      <c r="A85" s="130"/>
      <c r="B85" s="150"/>
      <c r="C85" s="150"/>
      <c r="D85" s="132"/>
      <c r="E85" s="132"/>
      <c r="F85" s="132"/>
      <c r="G85" s="132"/>
      <c r="H85" s="132"/>
      <c r="I85" s="132"/>
      <c r="J85" s="132"/>
    </row>
    <row r="86" spans="1:10" ht="64.349999999999994" customHeight="1" x14ac:dyDescent="0.2">
      <c r="A86" s="132"/>
      <c r="B86" s="132"/>
      <c r="C86" s="132"/>
      <c r="D86" s="132"/>
      <c r="E86" s="132"/>
      <c r="F86" s="132"/>
      <c r="G86" s="132"/>
      <c r="H86" s="132"/>
      <c r="I86" s="132"/>
      <c r="J86" s="132"/>
    </row>
    <row r="87" spans="1:10" ht="17.100000000000001" customHeight="1" x14ac:dyDescent="0.2">
      <c r="A87" s="130"/>
      <c r="B87" s="140"/>
      <c r="C87" s="141" t="s">
        <v>83</v>
      </c>
      <c r="D87" s="141"/>
      <c r="E87" s="142"/>
      <c r="F87" s="143" t="s">
        <v>348</v>
      </c>
      <c r="G87" s="144" t="s">
        <v>349</v>
      </c>
      <c r="H87" s="144" t="s">
        <v>350</v>
      </c>
      <c r="I87" s="145" t="s">
        <v>351</v>
      </c>
      <c r="J87" s="145"/>
    </row>
    <row r="88" spans="1:10" ht="30.2" customHeight="1" x14ac:dyDescent="0.2">
      <c r="A88" s="130"/>
      <c r="B88" s="146"/>
      <c r="C88" s="147"/>
      <c r="D88" s="147"/>
      <c r="E88" s="148" t="s">
        <v>139</v>
      </c>
      <c r="F88" s="143" t="s">
        <v>140</v>
      </c>
      <c r="G88" s="144" t="s">
        <v>352</v>
      </c>
      <c r="H88" s="144" t="s">
        <v>350</v>
      </c>
      <c r="I88" s="145" t="s">
        <v>353</v>
      </c>
      <c r="J88" s="145"/>
    </row>
    <row r="89" spans="1:10" ht="17.100000000000001" customHeight="1" x14ac:dyDescent="0.2">
      <c r="A89" s="130"/>
      <c r="B89" s="140"/>
      <c r="C89" s="141" t="s">
        <v>81</v>
      </c>
      <c r="D89" s="141"/>
      <c r="E89" s="142"/>
      <c r="F89" s="143" t="s">
        <v>354</v>
      </c>
      <c r="G89" s="144" t="s">
        <v>355</v>
      </c>
      <c r="H89" s="144" t="s">
        <v>356</v>
      </c>
      <c r="I89" s="145" t="s">
        <v>357</v>
      </c>
      <c r="J89" s="145"/>
    </row>
    <row r="90" spans="1:10" ht="30.2" customHeight="1" x14ac:dyDescent="0.2">
      <c r="A90" s="130"/>
      <c r="B90" s="146"/>
      <c r="C90" s="147"/>
      <c r="D90" s="147"/>
      <c r="E90" s="148" t="s">
        <v>139</v>
      </c>
      <c r="F90" s="143" t="s">
        <v>140</v>
      </c>
      <c r="G90" s="144" t="s">
        <v>355</v>
      </c>
      <c r="H90" s="144" t="s">
        <v>356</v>
      </c>
      <c r="I90" s="145" t="s">
        <v>357</v>
      </c>
      <c r="J90" s="145"/>
    </row>
    <row r="91" spans="1:10" ht="5.45" customHeight="1" x14ac:dyDescent="0.2">
      <c r="A91" s="130"/>
      <c r="B91" s="151"/>
      <c r="C91" s="151"/>
      <c r="D91" s="151"/>
      <c r="E91" s="151"/>
      <c r="F91" s="132"/>
      <c r="G91" s="132"/>
      <c r="H91" s="132"/>
      <c r="I91" s="132"/>
      <c r="J91" s="132"/>
    </row>
    <row r="92" spans="1:10" ht="17.100000000000001" customHeight="1" x14ac:dyDescent="0.2">
      <c r="A92" s="130"/>
      <c r="B92" s="152" t="s">
        <v>358</v>
      </c>
      <c r="C92" s="152"/>
      <c r="D92" s="152"/>
      <c r="E92" s="152"/>
      <c r="F92" s="152"/>
      <c r="G92" s="153" t="s">
        <v>359</v>
      </c>
      <c r="H92" s="153" t="s">
        <v>360</v>
      </c>
      <c r="I92" s="154" t="s">
        <v>361</v>
      </c>
      <c r="J92" s="154"/>
    </row>
    <row r="93" spans="1:10" ht="407.65" customHeight="1" x14ac:dyDescent="0.2">
      <c r="A93" s="132"/>
      <c r="B93" s="132"/>
      <c r="C93" s="132"/>
      <c r="D93" s="132"/>
      <c r="E93" s="132"/>
      <c r="F93" s="132"/>
      <c r="G93" s="132"/>
      <c r="H93" s="132"/>
      <c r="I93" s="132"/>
      <c r="J93" s="132"/>
    </row>
    <row r="94" spans="1:10" ht="5.45" customHeight="1" x14ac:dyDescent="0.2">
      <c r="A94" s="132"/>
      <c r="B94" s="132"/>
      <c r="C94" s="132"/>
      <c r="D94" s="132"/>
      <c r="E94" s="132"/>
      <c r="F94" s="132"/>
      <c r="G94" s="132"/>
      <c r="H94" s="132"/>
      <c r="I94" s="132"/>
      <c r="J94" s="149" t="s">
        <v>362</v>
      </c>
    </row>
    <row r="95" spans="1:10" ht="11.65" customHeight="1" x14ac:dyDescent="0.2">
      <c r="A95" s="130"/>
      <c r="B95" s="150" t="s">
        <v>191</v>
      </c>
      <c r="C95" s="150"/>
      <c r="D95" s="132"/>
      <c r="E95" s="132"/>
      <c r="F95" s="132"/>
      <c r="G95" s="132"/>
      <c r="H95" s="132"/>
      <c r="I95" s="132"/>
      <c r="J95" s="149"/>
    </row>
    <row r="96" spans="1:10" ht="5.45" customHeight="1" x14ac:dyDescent="0.2">
      <c r="A96" s="130"/>
      <c r="B96" s="150"/>
      <c r="C96" s="150"/>
      <c r="D96" s="132"/>
      <c r="E96" s="132"/>
      <c r="F96" s="132"/>
      <c r="G96" s="132"/>
      <c r="H96" s="132"/>
      <c r="I96" s="132"/>
      <c r="J96" s="132"/>
    </row>
    <row r="97" spans="1:10" x14ac:dyDescent="0.2">
      <c r="A97" s="130"/>
      <c r="B97" s="130"/>
      <c r="C97" s="130"/>
      <c r="D97" s="130"/>
      <c r="E97" s="130"/>
      <c r="F97" s="130"/>
      <c r="G97" s="130"/>
      <c r="H97" s="130"/>
      <c r="I97" s="130"/>
      <c r="J97" s="130"/>
    </row>
    <row r="98" spans="1:10" x14ac:dyDescent="0.2">
      <c r="A98" s="130"/>
      <c r="B98" s="130"/>
      <c r="C98" s="130"/>
      <c r="D98" s="130"/>
      <c r="E98" s="130"/>
      <c r="F98" s="130"/>
      <c r="G98" s="130"/>
      <c r="H98" s="130"/>
      <c r="I98" s="130"/>
      <c r="J98" s="130"/>
    </row>
    <row r="99" spans="1:10" x14ac:dyDescent="0.2">
      <c r="A99" s="130"/>
      <c r="B99" s="130"/>
      <c r="C99" s="130"/>
      <c r="D99" s="130"/>
      <c r="E99" s="130"/>
      <c r="F99" s="130"/>
      <c r="G99" s="130"/>
      <c r="H99" s="130"/>
      <c r="I99" s="130"/>
      <c r="J99" s="130"/>
    </row>
    <row r="100" spans="1:10" x14ac:dyDescent="0.2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</row>
    <row r="101" spans="1:10" x14ac:dyDescent="0.2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</row>
    <row r="102" spans="1:10" x14ac:dyDescent="0.2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</row>
    <row r="103" spans="1:10" x14ac:dyDescent="0.2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</row>
    <row r="104" spans="1:10" x14ac:dyDescent="0.2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</row>
    <row r="105" spans="1:10" x14ac:dyDescent="0.2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</row>
    <row r="106" spans="1:10" x14ac:dyDescent="0.2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</row>
    <row r="107" spans="1:10" x14ac:dyDescent="0.2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</row>
    <row r="108" spans="1:10" x14ac:dyDescent="0.2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</row>
    <row r="109" spans="1:10" x14ac:dyDescent="0.2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</row>
    <row r="110" spans="1:10" x14ac:dyDescent="0.2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</row>
    <row r="111" spans="1:10" x14ac:dyDescent="0.2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</row>
    <row r="112" spans="1:10" x14ac:dyDescent="0.2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</row>
    <row r="113" spans="1:10" x14ac:dyDescent="0.2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</row>
    <row r="114" spans="1:10" x14ac:dyDescent="0.2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</row>
    <row r="115" spans="1:10" x14ac:dyDescent="0.2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</row>
    <row r="116" spans="1:10" x14ac:dyDescent="0.2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</row>
    <row r="117" spans="1:10" x14ac:dyDescent="0.2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</row>
    <row r="118" spans="1:10" x14ac:dyDescent="0.2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</row>
    <row r="119" spans="1:10" x14ac:dyDescent="0.2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</row>
    <row r="120" spans="1:10" x14ac:dyDescent="0.2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</row>
    <row r="121" spans="1:10" x14ac:dyDescent="0.2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</row>
    <row r="122" spans="1:10" x14ac:dyDescent="0.2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</row>
  </sheetData>
  <mergeCells count="180">
    <mergeCell ref="A93:J93"/>
    <mergeCell ref="A94:I94"/>
    <mergeCell ref="J94:J95"/>
    <mergeCell ref="B95:C96"/>
    <mergeCell ref="D95:I95"/>
    <mergeCell ref="D96:J96"/>
    <mergeCell ref="C90:D90"/>
    <mergeCell ref="I90:J90"/>
    <mergeCell ref="B91:E91"/>
    <mergeCell ref="F91:J91"/>
    <mergeCell ref="B92:F92"/>
    <mergeCell ref="I92:J92"/>
    <mergeCell ref="A86:J86"/>
    <mergeCell ref="C87:D87"/>
    <mergeCell ref="I87:J87"/>
    <mergeCell ref="C88:D88"/>
    <mergeCell ref="I88:J88"/>
    <mergeCell ref="C89:D89"/>
    <mergeCell ref="I89:J89"/>
    <mergeCell ref="C80:D80"/>
    <mergeCell ref="I80:J80"/>
    <mergeCell ref="C81:D81"/>
    <mergeCell ref="I81:J81"/>
    <mergeCell ref="A82:J82"/>
    <mergeCell ref="A83:I83"/>
    <mergeCell ref="J83:J84"/>
    <mergeCell ref="B84:C85"/>
    <mergeCell ref="D84:I84"/>
    <mergeCell ref="D85:J85"/>
    <mergeCell ref="C77:D77"/>
    <mergeCell ref="I77:J77"/>
    <mergeCell ref="C78:D78"/>
    <mergeCell ref="I78:J78"/>
    <mergeCell ref="C79:D79"/>
    <mergeCell ref="I79:J79"/>
    <mergeCell ref="C74:D74"/>
    <mergeCell ref="I74:J74"/>
    <mergeCell ref="C75:D75"/>
    <mergeCell ref="I75:J75"/>
    <mergeCell ref="C76:D76"/>
    <mergeCell ref="I76:J76"/>
    <mergeCell ref="C71:D71"/>
    <mergeCell ref="I71:J71"/>
    <mergeCell ref="C72:D72"/>
    <mergeCell ref="I72:J72"/>
    <mergeCell ref="C73:D73"/>
    <mergeCell ref="I73:J73"/>
    <mergeCell ref="C68:D68"/>
    <mergeCell ref="I68:J68"/>
    <mergeCell ref="C69:D69"/>
    <mergeCell ref="I69:J69"/>
    <mergeCell ref="C70:D70"/>
    <mergeCell ref="I70:J70"/>
    <mergeCell ref="C65:D65"/>
    <mergeCell ref="I65:J65"/>
    <mergeCell ref="C66:D66"/>
    <mergeCell ref="I66:J66"/>
    <mergeCell ref="C67:D67"/>
    <mergeCell ref="I67:J67"/>
    <mergeCell ref="C62:D62"/>
    <mergeCell ref="I62:J62"/>
    <mergeCell ref="C63:D63"/>
    <mergeCell ref="I63:J63"/>
    <mergeCell ref="C64:D64"/>
    <mergeCell ref="I64:J64"/>
    <mergeCell ref="A58:J58"/>
    <mergeCell ref="C59:D59"/>
    <mergeCell ref="I59:J59"/>
    <mergeCell ref="C60:D60"/>
    <mergeCell ref="I60:J60"/>
    <mergeCell ref="C61:D61"/>
    <mergeCell ref="I61:J61"/>
    <mergeCell ref="C52:D52"/>
    <mergeCell ref="I52:J52"/>
    <mergeCell ref="C53:D53"/>
    <mergeCell ref="I53:J53"/>
    <mergeCell ref="A54:J54"/>
    <mergeCell ref="A55:I55"/>
    <mergeCell ref="J55:J56"/>
    <mergeCell ref="B56:C57"/>
    <mergeCell ref="D56:I56"/>
    <mergeCell ref="D57:J57"/>
    <mergeCell ref="C49:D49"/>
    <mergeCell ref="I49:J49"/>
    <mergeCell ref="C50:D50"/>
    <mergeCell ref="I50:J50"/>
    <mergeCell ref="C51:D51"/>
    <mergeCell ref="I51:J51"/>
    <mergeCell ref="C46:D46"/>
    <mergeCell ref="I46:J46"/>
    <mergeCell ref="C47:D47"/>
    <mergeCell ref="I47:J47"/>
    <mergeCell ref="C48:D48"/>
    <mergeCell ref="I48:J48"/>
    <mergeCell ref="C43:D43"/>
    <mergeCell ref="I43:J43"/>
    <mergeCell ref="C44:D44"/>
    <mergeCell ref="I44:J44"/>
    <mergeCell ref="C45:D45"/>
    <mergeCell ref="I45:J45"/>
    <mergeCell ref="C40:D40"/>
    <mergeCell ref="I40:J40"/>
    <mergeCell ref="C41:D41"/>
    <mergeCell ref="I41:J41"/>
    <mergeCell ref="C42:D42"/>
    <mergeCell ref="I42:J42"/>
    <mergeCell ref="C37:D37"/>
    <mergeCell ref="I37:J37"/>
    <mergeCell ref="C38:D38"/>
    <mergeCell ref="I38:J38"/>
    <mergeCell ref="C39:D39"/>
    <mergeCell ref="I39:J39"/>
    <mergeCell ref="C34:D34"/>
    <mergeCell ref="I34:J34"/>
    <mergeCell ref="C35:D35"/>
    <mergeCell ref="I35:J35"/>
    <mergeCell ref="C36:D36"/>
    <mergeCell ref="I36:J36"/>
    <mergeCell ref="A30:J30"/>
    <mergeCell ref="C31:D31"/>
    <mergeCell ref="I31:J31"/>
    <mergeCell ref="C32:D32"/>
    <mergeCell ref="I32:J32"/>
    <mergeCell ref="C33:D33"/>
    <mergeCell ref="I33:J33"/>
    <mergeCell ref="A26:J26"/>
    <mergeCell ref="A27:I27"/>
    <mergeCell ref="J27:J28"/>
    <mergeCell ref="B28:C29"/>
    <mergeCell ref="D28:I28"/>
    <mergeCell ref="D29:J29"/>
    <mergeCell ref="C23:D23"/>
    <mergeCell ref="I23:J23"/>
    <mergeCell ref="C24:D24"/>
    <mergeCell ref="I24:J24"/>
    <mergeCell ref="C25:D25"/>
    <mergeCell ref="I25:J25"/>
    <mergeCell ref="C20:D20"/>
    <mergeCell ref="I20:J20"/>
    <mergeCell ref="C21:D21"/>
    <mergeCell ref="I21:J21"/>
    <mergeCell ref="C22:D22"/>
    <mergeCell ref="I22:J22"/>
    <mergeCell ref="C17:D17"/>
    <mergeCell ref="I17:J17"/>
    <mergeCell ref="C18:D18"/>
    <mergeCell ref="I18:J18"/>
    <mergeCell ref="C19:D19"/>
    <mergeCell ref="I19:J19"/>
    <mergeCell ref="C14:D14"/>
    <mergeCell ref="I14:J14"/>
    <mergeCell ref="C15:D15"/>
    <mergeCell ref="I15:J15"/>
    <mergeCell ref="C16:D16"/>
    <mergeCell ref="I16:J16"/>
    <mergeCell ref="C11:D11"/>
    <mergeCell ref="I11:J11"/>
    <mergeCell ref="C12:D12"/>
    <mergeCell ref="I12:J12"/>
    <mergeCell ref="C13:D13"/>
    <mergeCell ref="I13:J13"/>
    <mergeCell ref="C8:D8"/>
    <mergeCell ref="I8:J8"/>
    <mergeCell ref="C9:D9"/>
    <mergeCell ref="I9:J9"/>
    <mergeCell ref="C10:D10"/>
    <mergeCell ref="I10:J10"/>
    <mergeCell ref="C5:D5"/>
    <mergeCell ref="I5:J5"/>
    <mergeCell ref="C6:D6"/>
    <mergeCell ref="I6:J6"/>
    <mergeCell ref="C7:D7"/>
    <mergeCell ref="I7:J7"/>
    <mergeCell ref="A1:J1"/>
    <mergeCell ref="B2:G2"/>
    <mergeCell ref="H2:J2"/>
    <mergeCell ref="C3:D3"/>
    <mergeCell ref="I3:J3"/>
    <mergeCell ref="C4:D4"/>
    <mergeCell ref="I4:J4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3"/>
  <sheetViews>
    <sheetView showGridLines="0" tabSelected="1" workbookViewId="0">
      <selection activeCell="C12" sqref="C12:D13"/>
    </sheetView>
  </sheetViews>
  <sheetFormatPr defaultRowHeight="12.75" x14ac:dyDescent="0.2"/>
  <cols>
    <col min="1" max="1" width="2.140625" style="129" customWidth="1"/>
    <col min="2" max="2" width="8.7109375" style="129" customWidth="1"/>
    <col min="3" max="3" width="9.85546875" style="129" customWidth="1"/>
    <col min="4" max="4" width="1" style="129" customWidth="1"/>
    <col min="5" max="5" width="10.85546875" style="129" customWidth="1"/>
    <col min="6" max="6" width="54.5703125" style="129" customWidth="1"/>
    <col min="7" max="8" width="22.85546875" style="129" customWidth="1"/>
    <col min="9" max="9" width="8.7109375" style="129" customWidth="1"/>
    <col min="10" max="10" width="14.140625" style="129" customWidth="1"/>
    <col min="11" max="256" width="9.140625" style="129"/>
    <col min="257" max="257" width="2.140625" style="129" customWidth="1"/>
    <col min="258" max="258" width="8.7109375" style="129" customWidth="1"/>
    <col min="259" max="259" width="9.85546875" style="129" customWidth="1"/>
    <col min="260" max="260" width="1" style="129" customWidth="1"/>
    <col min="261" max="261" width="10.85546875" style="129" customWidth="1"/>
    <col min="262" max="262" width="54.5703125" style="129" customWidth="1"/>
    <col min="263" max="264" width="22.85546875" style="129" customWidth="1"/>
    <col min="265" max="265" width="8.7109375" style="129" customWidth="1"/>
    <col min="266" max="266" width="14.140625" style="129" customWidth="1"/>
    <col min="267" max="512" width="9.140625" style="129"/>
    <col min="513" max="513" width="2.140625" style="129" customWidth="1"/>
    <col min="514" max="514" width="8.7109375" style="129" customWidth="1"/>
    <col min="515" max="515" width="9.85546875" style="129" customWidth="1"/>
    <col min="516" max="516" width="1" style="129" customWidth="1"/>
    <col min="517" max="517" width="10.85546875" style="129" customWidth="1"/>
    <col min="518" max="518" width="54.5703125" style="129" customWidth="1"/>
    <col min="519" max="520" width="22.85546875" style="129" customWidth="1"/>
    <col min="521" max="521" width="8.7109375" style="129" customWidth="1"/>
    <col min="522" max="522" width="14.140625" style="129" customWidth="1"/>
    <col min="523" max="768" width="9.140625" style="129"/>
    <col min="769" max="769" width="2.140625" style="129" customWidth="1"/>
    <col min="770" max="770" width="8.7109375" style="129" customWidth="1"/>
    <col min="771" max="771" width="9.85546875" style="129" customWidth="1"/>
    <col min="772" max="772" width="1" style="129" customWidth="1"/>
    <col min="773" max="773" width="10.85546875" style="129" customWidth="1"/>
    <col min="774" max="774" width="54.5703125" style="129" customWidth="1"/>
    <col min="775" max="776" width="22.85546875" style="129" customWidth="1"/>
    <col min="777" max="777" width="8.7109375" style="129" customWidth="1"/>
    <col min="778" max="778" width="14.140625" style="129" customWidth="1"/>
    <col min="779" max="1024" width="9.140625" style="129"/>
    <col min="1025" max="1025" width="2.140625" style="129" customWidth="1"/>
    <col min="1026" max="1026" width="8.7109375" style="129" customWidth="1"/>
    <col min="1027" max="1027" width="9.85546875" style="129" customWidth="1"/>
    <col min="1028" max="1028" width="1" style="129" customWidth="1"/>
    <col min="1029" max="1029" width="10.85546875" style="129" customWidth="1"/>
    <col min="1030" max="1030" width="54.5703125" style="129" customWidth="1"/>
    <col min="1031" max="1032" width="22.85546875" style="129" customWidth="1"/>
    <col min="1033" max="1033" width="8.7109375" style="129" customWidth="1"/>
    <col min="1034" max="1034" width="14.140625" style="129" customWidth="1"/>
    <col min="1035" max="1280" width="9.140625" style="129"/>
    <col min="1281" max="1281" width="2.140625" style="129" customWidth="1"/>
    <col min="1282" max="1282" width="8.7109375" style="129" customWidth="1"/>
    <col min="1283" max="1283" width="9.85546875" style="129" customWidth="1"/>
    <col min="1284" max="1284" width="1" style="129" customWidth="1"/>
    <col min="1285" max="1285" width="10.85546875" style="129" customWidth="1"/>
    <col min="1286" max="1286" width="54.5703125" style="129" customWidth="1"/>
    <col min="1287" max="1288" width="22.85546875" style="129" customWidth="1"/>
    <col min="1289" max="1289" width="8.7109375" style="129" customWidth="1"/>
    <col min="1290" max="1290" width="14.140625" style="129" customWidth="1"/>
    <col min="1291" max="1536" width="9.140625" style="129"/>
    <col min="1537" max="1537" width="2.140625" style="129" customWidth="1"/>
    <col min="1538" max="1538" width="8.7109375" style="129" customWidth="1"/>
    <col min="1539" max="1539" width="9.85546875" style="129" customWidth="1"/>
    <col min="1540" max="1540" width="1" style="129" customWidth="1"/>
    <col min="1541" max="1541" width="10.85546875" style="129" customWidth="1"/>
    <col min="1542" max="1542" width="54.5703125" style="129" customWidth="1"/>
    <col min="1543" max="1544" width="22.85546875" style="129" customWidth="1"/>
    <col min="1545" max="1545" width="8.7109375" style="129" customWidth="1"/>
    <col min="1546" max="1546" width="14.140625" style="129" customWidth="1"/>
    <col min="1547" max="1792" width="9.140625" style="129"/>
    <col min="1793" max="1793" width="2.140625" style="129" customWidth="1"/>
    <col min="1794" max="1794" width="8.7109375" style="129" customWidth="1"/>
    <col min="1795" max="1795" width="9.85546875" style="129" customWidth="1"/>
    <col min="1796" max="1796" width="1" style="129" customWidth="1"/>
    <col min="1797" max="1797" width="10.85546875" style="129" customWidth="1"/>
    <col min="1798" max="1798" width="54.5703125" style="129" customWidth="1"/>
    <col min="1799" max="1800" width="22.85546875" style="129" customWidth="1"/>
    <col min="1801" max="1801" width="8.7109375" style="129" customWidth="1"/>
    <col min="1802" max="1802" width="14.140625" style="129" customWidth="1"/>
    <col min="1803" max="2048" width="9.140625" style="129"/>
    <col min="2049" max="2049" width="2.140625" style="129" customWidth="1"/>
    <col min="2050" max="2050" width="8.7109375" style="129" customWidth="1"/>
    <col min="2051" max="2051" width="9.85546875" style="129" customWidth="1"/>
    <col min="2052" max="2052" width="1" style="129" customWidth="1"/>
    <col min="2053" max="2053" width="10.85546875" style="129" customWidth="1"/>
    <col min="2054" max="2054" width="54.5703125" style="129" customWidth="1"/>
    <col min="2055" max="2056" width="22.85546875" style="129" customWidth="1"/>
    <col min="2057" max="2057" width="8.7109375" style="129" customWidth="1"/>
    <col min="2058" max="2058" width="14.140625" style="129" customWidth="1"/>
    <col min="2059" max="2304" width="9.140625" style="129"/>
    <col min="2305" max="2305" width="2.140625" style="129" customWidth="1"/>
    <col min="2306" max="2306" width="8.7109375" style="129" customWidth="1"/>
    <col min="2307" max="2307" width="9.85546875" style="129" customWidth="1"/>
    <col min="2308" max="2308" width="1" style="129" customWidth="1"/>
    <col min="2309" max="2309" width="10.85546875" style="129" customWidth="1"/>
    <col min="2310" max="2310" width="54.5703125" style="129" customWidth="1"/>
    <col min="2311" max="2312" width="22.85546875" style="129" customWidth="1"/>
    <col min="2313" max="2313" width="8.7109375" style="129" customWidth="1"/>
    <col min="2314" max="2314" width="14.140625" style="129" customWidth="1"/>
    <col min="2315" max="2560" width="9.140625" style="129"/>
    <col min="2561" max="2561" width="2.140625" style="129" customWidth="1"/>
    <col min="2562" max="2562" width="8.7109375" style="129" customWidth="1"/>
    <col min="2563" max="2563" width="9.85546875" style="129" customWidth="1"/>
    <col min="2564" max="2564" width="1" style="129" customWidth="1"/>
    <col min="2565" max="2565" width="10.85546875" style="129" customWidth="1"/>
    <col min="2566" max="2566" width="54.5703125" style="129" customWidth="1"/>
    <col min="2567" max="2568" width="22.85546875" style="129" customWidth="1"/>
    <col min="2569" max="2569" width="8.7109375" style="129" customWidth="1"/>
    <col min="2570" max="2570" width="14.140625" style="129" customWidth="1"/>
    <col min="2571" max="2816" width="9.140625" style="129"/>
    <col min="2817" max="2817" width="2.140625" style="129" customWidth="1"/>
    <col min="2818" max="2818" width="8.7109375" style="129" customWidth="1"/>
    <col min="2819" max="2819" width="9.85546875" style="129" customWidth="1"/>
    <col min="2820" max="2820" width="1" style="129" customWidth="1"/>
    <col min="2821" max="2821" width="10.85546875" style="129" customWidth="1"/>
    <col min="2822" max="2822" width="54.5703125" style="129" customWidth="1"/>
    <col min="2823" max="2824" width="22.85546875" style="129" customWidth="1"/>
    <col min="2825" max="2825" width="8.7109375" style="129" customWidth="1"/>
    <col min="2826" max="2826" width="14.140625" style="129" customWidth="1"/>
    <col min="2827" max="3072" width="9.140625" style="129"/>
    <col min="3073" max="3073" width="2.140625" style="129" customWidth="1"/>
    <col min="3074" max="3074" width="8.7109375" style="129" customWidth="1"/>
    <col min="3075" max="3075" width="9.85546875" style="129" customWidth="1"/>
    <col min="3076" max="3076" width="1" style="129" customWidth="1"/>
    <col min="3077" max="3077" width="10.85546875" style="129" customWidth="1"/>
    <col min="3078" max="3078" width="54.5703125" style="129" customWidth="1"/>
    <col min="3079" max="3080" width="22.85546875" style="129" customWidth="1"/>
    <col min="3081" max="3081" width="8.7109375" style="129" customWidth="1"/>
    <col min="3082" max="3082" width="14.140625" style="129" customWidth="1"/>
    <col min="3083" max="3328" width="9.140625" style="129"/>
    <col min="3329" max="3329" width="2.140625" style="129" customWidth="1"/>
    <col min="3330" max="3330" width="8.7109375" style="129" customWidth="1"/>
    <col min="3331" max="3331" width="9.85546875" style="129" customWidth="1"/>
    <col min="3332" max="3332" width="1" style="129" customWidth="1"/>
    <col min="3333" max="3333" width="10.85546875" style="129" customWidth="1"/>
    <col min="3334" max="3334" width="54.5703125" style="129" customWidth="1"/>
    <col min="3335" max="3336" width="22.85546875" style="129" customWidth="1"/>
    <col min="3337" max="3337" width="8.7109375" style="129" customWidth="1"/>
    <col min="3338" max="3338" width="14.140625" style="129" customWidth="1"/>
    <col min="3339" max="3584" width="9.140625" style="129"/>
    <col min="3585" max="3585" width="2.140625" style="129" customWidth="1"/>
    <col min="3586" max="3586" width="8.7109375" style="129" customWidth="1"/>
    <col min="3587" max="3587" width="9.85546875" style="129" customWidth="1"/>
    <col min="3588" max="3588" width="1" style="129" customWidth="1"/>
    <col min="3589" max="3589" width="10.85546875" style="129" customWidth="1"/>
    <col min="3590" max="3590" width="54.5703125" style="129" customWidth="1"/>
    <col min="3591" max="3592" width="22.85546875" style="129" customWidth="1"/>
    <col min="3593" max="3593" width="8.7109375" style="129" customWidth="1"/>
    <col min="3594" max="3594" width="14.140625" style="129" customWidth="1"/>
    <col min="3595" max="3840" width="9.140625" style="129"/>
    <col min="3841" max="3841" width="2.140625" style="129" customWidth="1"/>
    <col min="3842" max="3842" width="8.7109375" style="129" customWidth="1"/>
    <col min="3843" max="3843" width="9.85546875" style="129" customWidth="1"/>
    <col min="3844" max="3844" width="1" style="129" customWidth="1"/>
    <col min="3845" max="3845" width="10.85546875" style="129" customWidth="1"/>
    <col min="3846" max="3846" width="54.5703125" style="129" customWidth="1"/>
    <col min="3847" max="3848" width="22.85546875" style="129" customWidth="1"/>
    <col min="3849" max="3849" width="8.7109375" style="129" customWidth="1"/>
    <col min="3850" max="3850" width="14.140625" style="129" customWidth="1"/>
    <col min="3851" max="4096" width="9.140625" style="129"/>
    <col min="4097" max="4097" width="2.140625" style="129" customWidth="1"/>
    <col min="4098" max="4098" width="8.7109375" style="129" customWidth="1"/>
    <col min="4099" max="4099" width="9.85546875" style="129" customWidth="1"/>
    <col min="4100" max="4100" width="1" style="129" customWidth="1"/>
    <col min="4101" max="4101" width="10.85546875" style="129" customWidth="1"/>
    <col min="4102" max="4102" width="54.5703125" style="129" customWidth="1"/>
    <col min="4103" max="4104" width="22.85546875" style="129" customWidth="1"/>
    <col min="4105" max="4105" width="8.7109375" style="129" customWidth="1"/>
    <col min="4106" max="4106" width="14.140625" style="129" customWidth="1"/>
    <col min="4107" max="4352" width="9.140625" style="129"/>
    <col min="4353" max="4353" width="2.140625" style="129" customWidth="1"/>
    <col min="4354" max="4354" width="8.7109375" style="129" customWidth="1"/>
    <col min="4355" max="4355" width="9.85546875" style="129" customWidth="1"/>
    <col min="4356" max="4356" width="1" style="129" customWidth="1"/>
    <col min="4357" max="4357" width="10.85546875" style="129" customWidth="1"/>
    <col min="4358" max="4358" width="54.5703125" style="129" customWidth="1"/>
    <col min="4359" max="4360" width="22.85546875" style="129" customWidth="1"/>
    <col min="4361" max="4361" width="8.7109375" style="129" customWidth="1"/>
    <col min="4362" max="4362" width="14.140625" style="129" customWidth="1"/>
    <col min="4363" max="4608" width="9.140625" style="129"/>
    <col min="4609" max="4609" width="2.140625" style="129" customWidth="1"/>
    <col min="4610" max="4610" width="8.7109375" style="129" customWidth="1"/>
    <col min="4611" max="4611" width="9.85546875" style="129" customWidth="1"/>
    <col min="4612" max="4612" width="1" style="129" customWidth="1"/>
    <col min="4613" max="4613" width="10.85546875" style="129" customWidth="1"/>
    <col min="4614" max="4614" width="54.5703125" style="129" customWidth="1"/>
    <col min="4615" max="4616" width="22.85546875" style="129" customWidth="1"/>
    <col min="4617" max="4617" width="8.7109375" style="129" customWidth="1"/>
    <col min="4618" max="4618" width="14.140625" style="129" customWidth="1"/>
    <col min="4619" max="4864" width="9.140625" style="129"/>
    <col min="4865" max="4865" width="2.140625" style="129" customWidth="1"/>
    <col min="4866" max="4866" width="8.7109375" style="129" customWidth="1"/>
    <col min="4867" max="4867" width="9.85546875" style="129" customWidth="1"/>
    <col min="4868" max="4868" width="1" style="129" customWidth="1"/>
    <col min="4869" max="4869" width="10.85546875" style="129" customWidth="1"/>
    <col min="4870" max="4870" width="54.5703125" style="129" customWidth="1"/>
    <col min="4871" max="4872" width="22.85546875" style="129" customWidth="1"/>
    <col min="4873" max="4873" width="8.7109375" style="129" customWidth="1"/>
    <col min="4874" max="4874" width="14.140625" style="129" customWidth="1"/>
    <col min="4875" max="5120" width="9.140625" style="129"/>
    <col min="5121" max="5121" width="2.140625" style="129" customWidth="1"/>
    <col min="5122" max="5122" width="8.7109375" style="129" customWidth="1"/>
    <col min="5123" max="5123" width="9.85546875" style="129" customWidth="1"/>
    <col min="5124" max="5124" width="1" style="129" customWidth="1"/>
    <col min="5125" max="5125" width="10.85546875" style="129" customWidth="1"/>
    <col min="5126" max="5126" width="54.5703125" style="129" customWidth="1"/>
    <col min="5127" max="5128" width="22.85546875" style="129" customWidth="1"/>
    <col min="5129" max="5129" width="8.7109375" style="129" customWidth="1"/>
    <col min="5130" max="5130" width="14.140625" style="129" customWidth="1"/>
    <col min="5131" max="5376" width="9.140625" style="129"/>
    <col min="5377" max="5377" width="2.140625" style="129" customWidth="1"/>
    <col min="5378" max="5378" width="8.7109375" style="129" customWidth="1"/>
    <col min="5379" max="5379" width="9.85546875" style="129" customWidth="1"/>
    <col min="5380" max="5380" width="1" style="129" customWidth="1"/>
    <col min="5381" max="5381" width="10.85546875" style="129" customWidth="1"/>
    <col min="5382" max="5382" width="54.5703125" style="129" customWidth="1"/>
    <col min="5383" max="5384" width="22.85546875" style="129" customWidth="1"/>
    <col min="5385" max="5385" width="8.7109375" style="129" customWidth="1"/>
    <col min="5386" max="5386" width="14.140625" style="129" customWidth="1"/>
    <col min="5387" max="5632" width="9.140625" style="129"/>
    <col min="5633" max="5633" width="2.140625" style="129" customWidth="1"/>
    <col min="5634" max="5634" width="8.7109375" style="129" customWidth="1"/>
    <col min="5635" max="5635" width="9.85546875" style="129" customWidth="1"/>
    <col min="5636" max="5636" width="1" style="129" customWidth="1"/>
    <col min="5637" max="5637" width="10.85546875" style="129" customWidth="1"/>
    <col min="5638" max="5638" width="54.5703125" style="129" customWidth="1"/>
    <col min="5639" max="5640" width="22.85546875" style="129" customWidth="1"/>
    <col min="5641" max="5641" width="8.7109375" style="129" customWidth="1"/>
    <col min="5642" max="5642" width="14.140625" style="129" customWidth="1"/>
    <col min="5643" max="5888" width="9.140625" style="129"/>
    <col min="5889" max="5889" width="2.140625" style="129" customWidth="1"/>
    <col min="5890" max="5890" width="8.7109375" style="129" customWidth="1"/>
    <col min="5891" max="5891" width="9.85546875" style="129" customWidth="1"/>
    <col min="5892" max="5892" width="1" style="129" customWidth="1"/>
    <col min="5893" max="5893" width="10.85546875" style="129" customWidth="1"/>
    <col min="5894" max="5894" width="54.5703125" style="129" customWidth="1"/>
    <col min="5895" max="5896" width="22.85546875" style="129" customWidth="1"/>
    <col min="5897" max="5897" width="8.7109375" style="129" customWidth="1"/>
    <col min="5898" max="5898" width="14.140625" style="129" customWidth="1"/>
    <col min="5899" max="6144" width="9.140625" style="129"/>
    <col min="6145" max="6145" width="2.140625" style="129" customWidth="1"/>
    <col min="6146" max="6146" width="8.7109375" style="129" customWidth="1"/>
    <col min="6147" max="6147" width="9.85546875" style="129" customWidth="1"/>
    <col min="6148" max="6148" width="1" style="129" customWidth="1"/>
    <col min="6149" max="6149" width="10.85546875" style="129" customWidth="1"/>
    <col min="6150" max="6150" width="54.5703125" style="129" customWidth="1"/>
    <col min="6151" max="6152" width="22.85546875" style="129" customWidth="1"/>
    <col min="6153" max="6153" width="8.7109375" style="129" customWidth="1"/>
    <col min="6154" max="6154" width="14.140625" style="129" customWidth="1"/>
    <col min="6155" max="6400" width="9.140625" style="129"/>
    <col min="6401" max="6401" width="2.140625" style="129" customWidth="1"/>
    <col min="6402" max="6402" width="8.7109375" style="129" customWidth="1"/>
    <col min="6403" max="6403" width="9.85546875" style="129" customWidth="1"/>
    <col min="6404" max="6404" width="1" style="129" customWidth="1"/>
    <col min="6405" max="6405" width="10.85546875" style="129" customWidth="1"/>
    <col min="6406" max="6406" width="54.5703125" style="129" customWidth="1"/>
    <col min="6407" max="6408" width="22.85546875" style="129" customWidth="1"/>
    <col min="6409" max="6409" width="8.7109375" style="129" customWidth="1"/>
    <col min="6410" max="6410" width="14.140625" style="129" customWidth="1"/>
    <col min="6411" max="6656" width="9.140625" style="129"/>
    <col min="6657" max="6657" width="2.140625" style="129" customWidth="1"/>
    <col min="6658" max="6658" width="8.7109375" style="129" customWidth="1"/>
    <col min="6659" max="6659" width="9.85546875" style="129" customWidth="1"/>
    <col min="6660" max="6660" width="1" style="129" customWidth="1"/>
    <col min="6661" max="6661" width="10.85546875" style="129" customWidth="1"/>
    <col min="6662" max="6662" width="54.5703125" style="129" customWidth="1"/>
    <col min="6663" max="6664" width="22.85546875" style="129" customWidth="1"/>
    <col min="6665" max="6665" width="8.7109375" style="129" customWidth="1"/>
    <col min="6666" max="6666" width="14.140625" style="129" customWidth="1"/>
    <col min="6667" max="6912" width="9.140625" style="129"/>
    <col min="6913" max="6913" width="2.140625" style="129" customWidth="1"/>
    <col min="6914" max="6914" width="8.7109375" style="129" customWidth="1"/>
    <col min="6915" max="6915" width="9.85546875" style="129" customWidth="1"/>
    <col min="6916" max="6916" width="1" style="129" customWidth="1"/>
    <col min="6917" max="6917" width="10.85546875" style="129" customWidth="1"/>
    <col min="6918" max="6918" width="54.5703125" style="129" customWidth="1"/>
    <col min="6919" max="6920" width="22.85546875" style="129" customWidth="1"/>
    <col min="6921" max="6921" width="8.7109375" style="129" customWidth="1"/>
    <col min="6922" max="6922" width="14.140625" style="129" customWidth="1"/>
    <col min="6923" max="7168" width="9.140625" style="129"/>
    <col min="7169" max="7169" width="2.140625" style="129" customWidth="1"/>
    <col min="7170" max="7170" width="8.7109375" style="129" customWidth="1"/>
    <col min="7171" max="7171" width="9.85546875" style="129" customWidth="1"/>
    <col min="7172" max="7172" width="1" style="129" customWidth="1"/>
    <col min="7173" max="7173" width="10.85546875" style="129" customWidth="1"/>
    <col min="7174" max="7174" width="54.5703125" style="129" customWidth="1"/>
    <col min="7175" max="7176" width="22.85546875" style="129" customWidth="1"/>
    <col min="7177" max="7177" width="8.7109375" style="129" customWidth="1"/>
    <col min="7178" max="7178" width="14.140625" style="129" customWidth="1"/>
    <col min="7179" max="7424" width="9.140625" style="129"/>
    <col min="7425" max="7425" width="2.140625" style="129" customWidth="1"/>
    <col min="7426" max="7426" width="8.7109375" style="129" customWidth="1"/>
    <col min="7427" max="7427" width="9.85546875" style="129" customWidth="1"/>
    <col min="7428" max="7428" width="1" style="129" customWidth="1"/>
    <col min="7429" max="7429" width="10.85546875" style="129" customWidth="1"/>
    <col min="7430" max="7430" width="54.5703125" style="129" customWidth="1"/>
    <col min="7431" max="7432" width="22.85546875" style="129" customWidth="1"/>
    <col min="7433" max="7433" width="8.7109375" style="129" customWidth="1"/>
    <col min="7434" max="7434" width="14.140625" style="129" customWidth="1"/>
    <col min="7435" max="7680" width="9.140625" style="129"/>
    <col min="7681" max="7681" width="2.140625" style="129" customWidth="1"/>
    <col min="7682" max="7682" width="8.7109375" style="129" customWidth="1"/>
    <col min="7683" max="7683" width="9.85546875" style="129" customWidth="1"/>
    <col min="7684" max="7684" width="1" style="129" customWidth="1"/>
    <col min="7685" max="7685" width="10.85546875" style="129" customWidth="1"/>
    <col min="7686" max="7686" width="54.5703125" style="129" customWidth="1"/>
    <col min="7687" max="7688" width="22.85546875" style="129" customWidth="1"/>
    <col min="7689" max="7689" width="8.7109375" style="129" customWidth="1"/>
    <col min="7690" max="7690" width="14.140625" style="129" customWidth="1"/>
    <col min="7691" max="7936" width="9.140625" style="129"/>
    <col min="7937" max="7937" width="2.140625" style="129" customWidth="1"/>
    <col min="7938" max="7938" width="8.7109375" style="129" customWidth="1"/>
    <col min="7939" max="7939" width="9.85546875" style="129" customWidth="1"/>
    <col min="7940" max="7940" width="1" style="129" customWidth="1"/>
    <col min="7941" max="7941" width="10.85546875" style="129" customWidth="1"/>
    <col min="7942" max="7942" width="54.5703125" style="129" customWidth="1"/>
    <col min="7943" max="7944" width="22.85546875" style="129" customWidth="1"/>
    <col min="7945" max="7945" width="8.7109375" style="129" customWidth="1"/>
    <col min="7946" max="7946" width="14.140625" style="129" customWidth="1"/>
    <col min="7947" max="8192" width="9.140625" style="129"/>
    <col min="8193" max="8193" width="2.140625" style="129" customWidth="1"/>
    <col min="8194" max="8194" width="8.7109375" style="129" customWidth="1"/>
    <col min="8195" max="8195" width="9.85546875" style="129" customWidth="1"/>
    <col min="8196" max="8196" width="1" style="129" customWidth="1"/>
    <col min="8197" max="8197" width="10.85546875" style="129" customWidth="1"/>
    <col min="8198" max="8198" width="54.5703125" style="129" customWidth="1"/>
    <col min="8199" max="8200" width="22.85546875" style="129" customWidth="1"/>
    <col min="8201" max="8201" width="8.7109375" style="129" customWidth="1"/>
    <col min="8202" max="8202" width="14.140625" style="129" customWidth="1"/>
    <col min="8203" max="8448" width="9.140625" style="129"/>
    <col min="8449" max="8449" width="2.140625" style="129" customWidth="1"/>
    <col min="8450" max="8450" width="8.7109375" style="129" customWidth="1"/>
    <col min="8451" max="8451" width="9.85546875" style="129" customWidth="1"/>
    <col min="8452" max="8452" width="1" style="129" customWidth="1"/>
    <col min="8453" max="8453" width="10.85546875" style="129" customWidth="1"/>
    <col min="8454" max="8454" width="54.5703125" style="129" customWidth="1"/>
    <col min="8455" max="8456" width="22.85546875" style="129" customWidth="1"/>
    <col min="8457" max="8457" width="8.7109375" style="129" customWidth="1"/>
    <col min="8458" max="8458" width="14.140625" style="129" customWidth="1"/>
    <col min="8459" max="8704" width="9.140625" style="129"/>
    <col min="8705" max="8705" width="2.140625" style="129" customWidth="1"/>
    <col min="8706" max="8706" width="8.7109375" style="129" customWidth="1"/>
    <col min="8707" max="8707" width="9.85546875" style="129" customWidth="1"/>
    <col min="8708" max="8708" width="1" style="129" customWidth="1"/>
    <col min="8709" max="8709" width="10.85546875" style="129" customWidth="1"/>
    <col min="8710" max="8710" width="54.5703125" style="129" customWidth="1"/>
    <col min="8711" max="8712" width="22.85546875" style="129" customWidth="1"/>
    <col min="8713" max="8713" width="8.7109375" style="129" customWidth="1"/>
    <col min="8714" max="8714" width="14.140625" style="129" customWidth="1"/>
    <col min="8715" max="8960" width="9.140625" style="129"/>
    <col min="8961" max="8961" width="2.140625" style="129" customWidth="1"/>
    <col min="8962" max="8962" width="8.7109375" style="129" customWidth="1"/>
    <col min="8963" max="8963" width="9.85546875" style="129" customWidth="1"/>
    <col min="8964" max="8964" width="1" style="129" customWidth="1"/>
    <col min="8965" max="8965" width="10.85546875" style="129" customWidth="1"/>
    <col min="8966" max="8966" width="54.5703125" style="129" customWidth="1"/>
    <col min="8967" max="8968" width="22.85546875" style="129" customWidth="1"/>
    <col min="8969" max="8969" width="8.7109375" style="129" customWidth="1"/>
    <col min="8970" max="8970" width="14.140625" style="129" customWidth="1"/>
    <col min="8971" max="9216" width="9.140625" style="129"/>
    <col min="9217" max="9217" width="2.140625" style="129" customWidth="1"/>
    <col min="9218" max="9218" width="8.7109375" style="129" customWidth="1"/>
    <col min="9219" max="9219" width="9.85546875" style="129" customWidth="1"/>
    <col min="9220" max="9220" width="1" style="129" customWidth="1"/>
    <col min="9221" max="9221" width="10.85546875" style="129" customWidth="1"/>
    <col min="9222" max="9222" width="54.5703125" style="129" customWidth="1"/>
    <col min="9223" max="9224" width="22.85546875" style="129" customWidth="1"/>
    <col min="9225" max="9225" width="8.7109375" style="129" customWidth="1"/>
    <col min="9226" max="9226" width="14.140625" style="129" customWidth="1"/>
    <col min="9227" max="9472" width="9.140625" style="129"/>
    <col min="9473" max="9473" width="2.140625" style="129" customWidth="1"/>
    <col min="9474" max="9474" width="8.7109375" style="129" customWidth="1"/>
    <col min="9475" max="9475" width="9.85546875" style="129" customWidth="1"/>
    <col min="9476" max="9476" width="1" style="129" customWidth="1"/>
    <col min="9477" max="9477" width="10.85546875" style="129" customWidth="1"/>
    <col min="9478" max="9478" width="54.5703125" style="129" customWidth="1"/>
    <col min="9479" max="9480" width="22.85546875" style="129" customWidth="1"/>
    <col min="9481" max="9481" width="8.7109375" style="129" customWidth="1"/>
    <col min="9482" max="9482" width="14.140625" style="129" customWidth="1"/>
    <col min="9483" max="9728" width="9.140625" style="129"/>
    <col min="9729" max="9729" width="2.140625" style="129" customWidth="1"/>
    <col min="9730" max="9730" width="8.7109375" style="129" customWidth="1"/>
    <col min="9731" max="9731" width="9.85546875" style="129" customWidth="1"/>
    <col min="9732" max="9732" width="1" style="129" customWidth="1"/>
    <col min="9733" max="9733" width="10.85546875" style="129" customWidth="1"/>
    <col min="9734" max="9734" width="54.5703125" style="129" customWidth="1"/>
    <col min="9735" max="9736" width="22.85546875" style="129" customWidth="1"/>
    <col min="9737" max="9737" width="8.7109375" style="129" customWidth="1"/>
    <col min="9738" max="9738" width="14.140625" style="129" customWidth="1"/>
    <col min="9739" max="9984" width="9.140625" style="129"/>
    <col min="9985" max="9985" width="2.140625" style="129" customWidth="1"/>
    <col min="9986" max="9986" width="8.7109375" style="129" customWidth="1"/>
    <col min="9987" max="9987" width="9.85546875" style="129" customWidth="1"/>
    <col min="9988" max="9988" width="1" style="129" customWidth="1"/>
    <col min="9989" max="9989" width="10.85546875" style="129" customWidth="1"/>
    <col min="9990" max="9990" width="54.5703125" style="129" customWidth="1"/>
    <col min="9991" max="9992" width="22.85546875" style="129" customWidth="1"/>
    <col min="9993" max="9993" width="8.7109375" style="129" customWidth="1"/>
    <col min="9994" max="9994" width="14.140625" style="129" customWidth="1"/>
    <col min="9995" max="10240" width="9.140625" style="129"/>
    <col min="10241" max="10241" width="2.140625" style="129" customWidth="1"/>
    <col min="10242" max="10242" width="8.7109375" style="129" customWidth="1"/>
    <col min="10243" max="10243" width="9.85546875" style="129" customWidth="1"/>
    <col min="10244" max="10244" width="1" style="129" customWidth="1"/>
    <col min="10245" max="10245" width="10.85546875" style="129" customWidth="1"/>
    <col min="10246" max="10246" width="54.5703125" style="129" customWidth="1"/>
    <col min="10247" max="10248" width="22.85546875" style="129" customWidth="1"/>
    <col min="10249" max="10249" width="8.7109375" style="129" customWidth="1"/>
    <col min="10250" max="10250" width="14.140625" style="129" customWidth="1"/>
    <col min="10251" max="10496" width="9.140625" style="129"/>
    <col min="10497" max="10497" width="2.140625" style="129" customWidth="1"/>
    <col min="10498" max="10498" width="8.7109375" style="129" customWidth="1"/>
    <col min="10499" max="10499" width="9.85546875" style="129" customWidth="1"/>
    <col min="10500" max="10500" width="1" style="129" customWidth="1"/>
    <col min="10501" max="10501" width="10.85546875" style="129" customWidth="1"/>
    <col min="10502" max="10502" width="54.5703125" style="129" customWidth="1"/>
    <col min="10503" max="10504" width="22.85546875" style="129" customWidth="1"/>
    <col min="10505" max="10505" width="8.7109375" style="129" customWidth="1"/>
    <col min="10506" max="10506" width="14.140625" style="129" customWidth="1"/>
    <col min="10507" max="10752" width="9.140625" style="129"/>
    <col min="10753" max="10753" width="2.140625" style="129" customWidth="1"/>
    <col min="10754" max="10754" width="8.7109375" style="129" customWidth="1"/>
    <col min="10755" max="10755" width="9.85546875" style="129" customWidth="1"/>
    <col min="10756" max="10756" width="1" style="129" customWidth="1"/>
    <col min="10757" max="10757" width="10.85546875" style="129" customWidth="1"/>
    <col min="10758" max="10758" width="54.5703125" style="129" customWidth="1"/>
    <col min="10759" max="10760" width="22.85546875" style="129" customWidth="1"/>
    <col min="10761" max="10761" width="8.7109375" style="129" customWidth="1"/>
    <col min="10762" max="10762" width="14.140625" style="129" customWidth="1"/>
    <col min="10763" max="11008" width="9.140625" style="129"/>
    <col min="11009" max="11009" width="2.140625" style="129" customWidth="1"/>
    <col min="11010" max="11010" width="8.7109375" style="129" customWidth="1"/>
    <col min="11011" max="11011" width="9.85546875" style="129" customWidth="1"/>
    <col min="11012" max="11012" width="1" style="129" customWidth="1"/>
    <col min="11013" max="11013" width="10.85546875" style="129" customWidth="1"/>
    <col min="11014" max="11014" width="54.5703125" style="129" customWidth="1"/>
    <col min="11015" max="11016" width="22.85546875" style="129" customWidth="1"/>
    <col min="11017" max="11017" width="8.7109375" style="129" customWidth="1"/>
    <col min="11018" max="11018" width="14.140625" style="129" customWidth="1"/>
    <col min="11019" max="11264" width="9.140625" style="129"/>
    <col min="11265" max="11265" width="2.140625" style="129" customWidth="1"/>
    <col min="11266" max="11266" width="8.7109375" style="129" customWidth="1"/>
    <col min="11267" max="11267" width="9.85546875" style="129" customWidth="1"/>
    <col min="11268" max="11268" width="1" style="129" customWidth="1"/>
    <col min="11269" max="11269" width="10.85546875" style="129" customWidth="1"/>
    <col min="11270" max="11270" width="54.5703125" style="129" customWidth="1"/>
    <col min="11271" max="11272" width="22.85546875" style="129" customWidth="1"/>
    <col min="11273" max="11273" width="8.7109375" style="129" customWidth="1"/>
    <col min="11274" max="11274" width="14.140625" style="129" customWidth="1"/>
    <col min="11275" max="11520" width="9.140625" style="129"/>
    <col min="11521" max="11521" width="2.140625" style="129" customWidth="1"/>
    <col min="11522" max="11522" width="8.7109375" style="129" customWidth="1"/>
    <col min="11523" max="11523" width="9.85546875" style="129" customWidth="1"/>
    <col min="11524" max="11524" width="1" style="129" customWidth="1"/>
    <col min="11525" max="11525" width="10.85546875" style="129" customWidth="1"/>
    <col min="11526" max="11526" width="54.5703125" style="129" customWidth="1"/>
    <col min="11527" max="11528" width="22.85546875" style="129" customWidth="1"/>
    <col min="11529" max="11529" width="8.7109375" style="129" customWidth="1"/>
    <col min="11530" max="11530" width="14.140625" style="129" customWidth="1"/>
    <col min="11531" max="11776" width="9.140625" style="129"/>
    <col min="11777" max="11777" width="2.140625" style="129" customWidth="1"/>
    <col min="11778" max="11778" width="8.7109375" style="129" customWidth="1"/>
    <col min="11779" max="11779" width="9.85546875" style="129" customWidth="1"/>
    <col min="11780" max="11780" width="1" style="129" customWidth="1"/>
    <col min="11781" max="11781" width="10.85546875" style="129" customWidth="1"/>
    <col min="11782" max="11782" width="54.5703125" style="129" customWidth="1"/>
    <col min="11783" max="11784" width="22.85546875" style="129" customWidth="1"/>
    <col min="11785" max="11785" width="8.7109375" style="129" customWidth="1"/>
    <col min="11786" max="11786" width="14.140625" style="129" customWidth="1"/>
    <col min="11787" max="12032" width="9.140625" style="129"/>
    <col min="12033" max="12033" width="2.140625" style="129" customWidth="1"/>
    <col min="12034" max="12034" width="8.7109375" style="129" customWidth="1"/>
    <col min="12035" max="12035" width="9.85546875" style="129" customWidth="1"/>
    <col min="12036" max="12036" width="1" style="129" customWidth="1"/>
    <col min="12037" max="12037" width="10.85546875" style="129" customWidth="1"/>
    <col min="12038" max="12038" width="54.5703125" style="129" customWidth="1"/>
    <col min="12039" max="12040" width="22.85546875" style="129" customWidth="1"/>
    <col min="12041" max="12041" width="8.7109375" style="129" customWidth="1"/>
    <col min="12042" max="12042" width="14.140625" style="129" customWidth="1"/>
    <col min="12043" max="12288" width="9.140625" style="129"/>
    <col min="12289" max="12289" width="2.140625" style="129" customWidth="1"/>
    <col min="12290" max="12290" width="8.7109375" style="129" customWidth="1"/>
    <col min="12291" max="12291" width="9.85546875" style="129" customWidth="1"/>
    <col min="12292" max="12292" width="1" style="129" customWidth="1"/>
    <col min="12293" max="12293" width="10.85546875" style="129" customWidth="1"/>
    <col min="12294" max="12294" width="54.5703125" style="129" customWidth="1"/>
    <col min="12295" max="12296" width="22.85546875" style="129" customWidth="1"/>
    <col min="12297" max="12297" width="8.7109375" style="129" customWidth="1"/>
    <col min="12298" max="12298" width="14.140625" style="129" customWidth="1"/>
    <col min="12299" max="12544" width="9.140625" style="129"/>
    <col min="12545" max="12545" width="2.140625" style="129" customWidth="1"/>
    <col min="12546" max="12546" width="8.7109375" style="129" customWidth="1"/>
    <col min="12547" max="12547" width="9.85546875" style="129" customWidth="1"/>
    <col min="12548" max="12548" width="1" style="129" customWidth="1"/>
    <col min="12549" max="12549" width="10.85546875" style="129" customWidth="1"/>
    <col min="12550" max="12550" width="54.5703125" style="129" customWidth="1"/>
    <col min="12551" max="12552" width="22.85546875" style="129" customWidth="1"/>
    <col min="12553" max="12553" width="8.7109375" style="129" customWidth="1"/>
    <col min="12554" max="12554" width="14.140625" style="129" customWidth="1"/>
    <col min="12555" max="12800" width="9.140625" style="129"/>
    <col min="12801" max="12801" width="2.140625" style="129" customWidth="1"/>
    <col min="12802" max="12802" width="8.7109375" style="129" customWidth="1"/>
    <col min="12803" max="12803" width="9.85546875" style="129" customWidth="1"/>
    <col min="12804" max="12804" width="1" style="129" customWidth="1"/>
    <col min="12805" max="12805" width="10.85546875" style="129" customWidth="1"/>
    <col min="12806" max="12806" width="54.5703125" style="129" customWidth="1"/>
    <col min="12807" max="12808" width="22.85546875" style="129" customWidth="1"/>
    <col min="12809" max="12809" width="8.7109375" style="129" customWidth="1"/>
    <col min="12810" max="12810" width="14.140625" style="129" customWidth="1"/>
    <col min="12811" max="13056" width="9.140625" style="129"/>
    <col min="13057" max="13057" width="2.140625" style="129" customWidth="1"/>
    <col min="13058" max="13058" width="8.7109375" style="129" customWidth="1"/>
    <col min="13059" max="13059" width="9.85546875" style="129" customWidth="1"/>
    <col min="13060" max="13060" width="1" style="129" customWidth="1"/>
    <col min="13061" max="13061" width="10.85546875" style="129" customWidth="1"/>
    <col min="13062" max="13062" width="54.5703125" style="129" customWidth="1"/>
    <col min="13063" max="13064" width="22.85546875" style="129" customWidth="1"/>
    <col min="13065" max="13065" width="8.7109375" style="129" customWidth="1"/>
    <col min="13066" max="13066" width="14.140625" style="129" customWidth="1"/>
    <col min="13067" max="13312" width="9.140625" style="129"/>
    <col min="13313" max="13313" width="2.140625" style="129" customWidth="1"/>
    <col min="13314" max="13314" width="8.7109375" style="129" customWidth="1"/>
    <col min="13315" max="13315" width="9.85546875" style="129" customWidth="1"/>
    <col min="13316" max="13316" width="1" style="129" customWidth="1"/>
    <col min="13317" max="13317" width="10.85546875" style="129" customWidth="1"/>
    <col min="13318" max="13318" width="54.5703125" style="129" customWidth="1"/>
    <col min="13319" max="13320" width="22.85546875" style="129" customWidth="1"/>
    <col min="13321" max="13321" width="8.7109375" style="129" customWidth="1"/>
    <col min="13322" max="13322" width="14.140625" style="129" customWidth="1"/>
    <col min="13323" max="13568" width="9.140625" style="129"/>
    <col min="13569" max="13569" width="2.140625" style="129" customWidth="1"/>
    <col min="13570" max="13570" width="8.7109375" style="129" customWidth="1"/>
    <col min="13571" max="13571" width="9.85546875" style="129" customWidth="1"/>
    <col min="13572" max="13572" width="1" style="129" customWidth="1"/>
    <col min="13573" max="13573" width="10.85546875" style="129" customWidth="1"/>
    <col min="13574" max="13574" width="54.5703125" style="129" customWidth="1"/>
    <col min="13575" max="13576" width="22.85546875" style="129" customWidth="1"/>
    <col min="13577" max="13577" width="8.7109375" style="129" customWidth="1"/>
    <col min="13578" max="13578" width="14.140625" style="129" customWidth="1"/>
    <col min="13579" max="13824" width="9.140625" style="129"/>
    <col min="13825" max="13825" width="2.140625" style="129" customWidth="1"/>
    <col min="13826" max="13826" width="8.7109375" style="129" customWidth="1"/>
    <col min="13827" max="13827" width="9.85546875" style="129" customWidth="1"/>
    <col min="13828" max="13828" width="1" style="129" customWidth="1"/>
    <col min="13829" max="13829" width="10.85546875" style="129" customWidth="1"/>
    <col min="13830" max="13830" width="54.5703125" style="129" customWidth="1"/>
    <col min="13831" max="13832" width="22.85546875" style="129" customWidth="1"/>
    <col min="13833" max="13833" width="8.7109375" style="129" customWidth="1"/>
    <col min="13834" max="13834" width="14.140625" style="129" customWidth="1"/>
    <col min="13835" max="14080" width="9.140625" style="129"/>
    <col min="14081" max="14081" width="2.140625" style="129" customWidth="1"/>
    <col min="14082" max="14082" width="8.7109375" style="129" customWidth="1"/>
    <col min="14083" max="14083" width="9.85546875" style="129" customWidth="1"/>
    <col min="14084" max="14084" width="1" style="129" customWidth="1"/>
    <col min="14085" max="14085" width="10.85546875" style="129" customWidth="1"/>
    <col min="14086" max="14086" width="54.5703125" style="129" customWidth="1"/>
    <col min="14087" max="14088" width="22.85546875" style="129" customWidth="1"/>
    <col min="14089" max="14089" width="8.7109375" style="129" customWidth="1"/>
    <col min="14090" max="14090" width="14.140625" style="129" customWidth="1"/>
    <col min="14091" max="14336" width="9.140625" style="129"/>
    <col min="14337" max="14337" width="2.140625" style="129" customWidth="1"/>
    <col min="14338" max="14338" width="8.7109375" style="129" customWidth="1"/>
    <col min="14339" max="14339" width="9.85546875" style="129" customWidth="1"/>
    <col min="14340" max="14340" width="1" style="129" customWidth="1"/>
    <col min="14341" max="14341" width="10.85546875" style="129" customWidth="1"/>
    <col min="14342" max="14342" width="54.5703125" style="129" customWidth="1"/>
    <col min="14343" max="14344" width="22.85546875" style="129" customWidth="1"/>
    <col min="14345" max="14345" width="8.7109375" style="129" customWidth="1"/>
    <col min="14346" max="14346" width="14.140625" style="129" customWidth="1"/>
    <col min="14347" max="14592" width="9.140625" style="129"/>
    <col min="14593" max="14593" width="2.140625" style="129" customWidth="1"/>
    <col min="14594" max="14594" width="8.7109375" style="129" customWidth="1"/>
    <col min="14595" max="14595" width="9.85546875" style="129" customWidth="1"/>
    <col min="14596" max="14596" width="1" style="129" customWidth="1"/>
    <col min="14597" max="14597" width="10.85546875" style="129" customWidth="1"/>
    <col min="14598" max="14598" width="54.5703125" style="129" customWidth="1"/>
    <col min="14599" max="14600" width="22.85546875" style="129" customWidth="1"/>
    <col min="14601" max="14601" width="8.7109375" style="129" customWidth="1"/>
    <col min="14602" max="14602" width="14.140625" style="129" customWidth="1"/>
    <col min="14603" max="14848" width="9.140625" style="129"/>
    <col min="14849" max="14849" width="2.140625" style="129" customWidth="1"/>
    <col min="14850" max="14850" width="8.7109375" style="129" customWidth="1"/>
    <col min="14851" max="14851" width="9.85546875" style="129" customWidth="1"/>
    <col min="14852" max="14852" width="1" style="129" customWidth="1"/>
    <col min="14853" max="14853" width="10.85546875" style="129" customWidth="1"/>
    <col min="14854" max="14854" width="54.5703125" style="129" customWidth="1"/>
    <col min="14855" max="14856" width="22.85546875" style="129" customWidth="1"/>
    <col min="14857" max="14857" width="8.7109375" style="129" customWidth="1"/>
    <col min="14858" max="14858" width="14.140625" style="129" customWidth="1"/>
    <col min="14859" max="15104" width="9.140625" style="129"/>
    <col min="15105" max="15105" width="2.140625" style="129" customWidth="1"/>
    <col min="15106" max="15106" width="8.7109375" style="129" customWidth="1"/>
    <col min="15107" max="15107" width="9.85546875" style="129" customWidth="1"/>
    <col min="15108" max="15108" width="1" style="129" customWidth="1"/>
    <col min="15109" max="15109" width="10.85546875" style="129" customWidth="1"/>
    <col min="15110" max="15110" width="54.5703125" style="129" customWidth="1"/>
    <col min="15111" max="15112" width="22.85546875" style="129" customWidth="1"/>
    <col min="15113" max="15113" width="8.7109375" style="129" customWidth="1"/>
    <col min="15114" max="15114" width="14.140625" style="129" customWidth="1"/>
    <col min="15115" max="15360" width="9.140625" style="129"/>
    <col min="15361" max="15361" width="2.140625" style="129" customWidth="1"/>
    <col min="15362" max="15362" width="8.7109375" style="129" customWidth="1"/>
    <col min="15363" max="15363" width="9.85546875" style="129" customWidth="1"/>
    <col min="15364" max="15364" width="1" style="129" customWidth="1"/>
    <col min="15365" max="15365" width="10.85546875" style="129" customWidth="1"/>
    <col min="15366" max="15366" width="54.5703125" style="129" customWidth="1"/>
    <col min="15367" max="15368" width="22.85546875" style="129" customWidth="1"/>
    <col min="15369" max="15369" width="8.7109375" style="129" customWidth="1"/>
    <col min="15370" max="15370" width="14.140625" style="129" customWidth="1"/>
    <col min="15371" max="15616" width="9.140625" style="129"/>
    <col min="15617" max="15617" width="2.140625" style="129" customWidth="1"/>
    <col min="15618" max="15618" width="8.7109375" style="129" customWidth="1"/>
    <col min="15619" max="15619" width="9.85546875" style="129" customWidth="1"/>
    <col min="15620" max="15620" width="1" style="129" customWidth="1"/>
    <col min="15621" max="15621" width="10.85546875" style="129" customWidth="1"/>
    <col min="15622" max="15622" width="54.5703125" style="129" customWidth="1"/>
    <col min="15623" max="15624" width="22.85546875" style="129" customWidth="1"/>
    <col min="15625" max="15625" width="8.7109375" style="129" customWidth="1"/>
    <col min="15626" max="15626" width="14.140625" style="129" customWidth="1"/>
    <col min="15627" max="15872" width="9.140625" style="129"/>
    <col min="15873" max="15873" width="2.140625" style="129" customWidth="1"/>
    <col min="15874" max="15874" width="8.7109375" style="129" customWidth="1"/>
    <col min="15875" max="15875" width="9.85546875" style="129" customWidth="1"/>
    <col min="15876" max="15876" width="1" style="129" customWidth="1"/>
    <col min="15877" max="15877" width="10.85546875" style="129" customWidth="1"/>
    <col min="15878" max="15878" width="54.5703125" style="129" customWidth="1"/>
    <col min="15879" max="15880" width="22.85546875" style="129" customWidth="1"/>
    <col min="15881" max="15881" width="8.7109375" style="129" customWidth="1"/>
    <col min="15882" max="15882" width="14.140625" style="129" customWidth="1"/>
    <col min="15883" max="16128" width="9.140625" style="129"/>
    <col min="16129" max="16129" width="2.140625" style="129" customWidth="1"/>
    <col min="16130" max="16130" width="8.7109375" style="129" customWidth="1"/>
    <col min="16131" max="16131" width="9.85546875" style="129" customWidth="1"/>
    <col min="16132" max="16132" width="1" style="129" customWidth="1"/>
    <col min="16133" max="16133" width="10.85546875" style="129" customWidth="1"/>
    <col min="16134" max="16134" width="54.5703125" style="129" customWidth="1"/>
    <col min="16135" max="16136" width="22.85546875" style="129" customWidth="1"/>
    <col min="16137" max="16137" width="8.7109375" style="129" customWidth="1"/>
    <col min="16138" max="16138" width="14.140625" style="129" customWidth="1"/>
    <col min="16139" max="16384" width="9.140625" style="129"/>
  </cols>
  <sheetData>
    <row r="1" spans="1:10" ht="46.5" customHeight="1" x14ac:dyDescent="0.2">
      <c r="A1" s="128" t="s">
        <v>363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34.9" customHeight="1" x14ac:dyDescent="0.2">
      <c r="A2" s="130"/>
      <c r="B2" s="131" t="s">
        <v>364</v>
      </c>
      <c r="C2" s="131"/>
      <c r="D2" s="131"/>
      <c r="E2" s="131"/>
      <c r="F2" s="131"/>
      <c r="G2" s="131"/>
      <c r="H2" s="132"/>
      <c r="I2" s="132"/>
      <c r="J2" s="132"/>
    </row>
    <row r="3" spans="1:10" ht="17.100000000000001" customHeight="1" x14ac:dyDescent="0.2">
      <c r="A3" s="130"/>
      <c r="B3" s="133" t="s">
        <v>3</v>
      </c>
      <c r="C3" s="134" t="s">
        <v>4</v>
      </c>
      <c r="D3" s="134"/>
      <c r="E3" s="133" t="s">
        <v>90</v>
      </c>
      <c r="F3" s="133" t="s">
        <v>91</v>
      </c>
      <c r="G3" s="133" t="s">
        <v>92</v>
      </c>
      <c r="H3" s="133" t="s">
        <v>93</v>
      </c>
      <c r="I3" s="134" t="s">
        <v>94</v>
      </c>
      <c r="J3" s="134"/>
    </row>
    <row r="4" spans="1:10" ht="17.100000000000001" customHeight="1" x14ac:dyDescent="0.2">
      <c r="A4" s="130"/>
      <c r="B4" s="135" t="s">
        <v>151</v>
      </c>
      <c r="C4" s="136"/>
      <c r="D4" s="136"/>
      <c r="E4" s="135"/>
      <c r="F4" s="137" t="s">
        <v>152</v>
      </c>
      <c r="G4" s="138" t="s">
        <v>365</v>
      </c>
      <c r="H4" s="138" t="s">
        <v>168</v>
      </c>
      <c r="I4" s="139" t="s">
        <v>366</v>
      </c>
      <c r="J4" s="139"/>
    </row>
    <row r="5" spans="1:10" ht="17.100000000000001" customHeight="1" x14ac:dyDescent="0.2">
      <c r="A5" s="130"/>
      <c r="B5" s="140"/>
      <c r="C5" s="141" t="s">
        <v>165</v>
      </c>
      <c r="D5" s="141"/>
      <c r="E5" s="142"/>
      <c r="F5" s="143" t="s">
        <v>166</v>
      </c>
      <c r="G5" s="144" t="s">
        <v>167</v>
      </c>
      <c r="H5" s="144" t="s">
        <v>168</v>
      </c>
      <c r="I5" s="145" t="s">
        <v>169</v>
      </c>
      <c r="J5" s="145"/>
    </row>
    <row r="6" spans="1:10" ht="17.100000000000001" customHeight="1" x14ac:dyDescent="0.2">
      <c r="A6" s="130"/>
      <c r="B6" s="146"/>
      <c r="C6" s="147"/>
      <c r="D6" s="147"/>
      <c r="E6" s="148" t="s">
        <v>367</v>
      </c>
      <c r="F6" s="143" t="s">
        <v>368</v>
      </c>
      <c r="G6" s="144" t="s">
        <v>369</v>
      </c>
      <c r="H6" s="144" t="s">
        <v>370</v>
      </c>
      <c r="I6" s="145" t="s">
        <v>371</v>
      </c>
      <c r="J6" s="145"/>
    </row>
    <row r="7" spans="1:10" ht="17.100000000000001" customHeight="1" x14ac:dyDescent="0.2">
      <c r="A7" s="130"/>
      <c r="B7" s="146"/>
      <c r="C7" s="147"/>
      <c r="D7" s="147"/>
      <c r="E7" s="148" t="s">
        <v>372</v>
      </c>
      <c r="F7" s="143" t="s">
        <v>373</v>
      </c>
      <c r="G7" s="144" t="s">
        <v>308</v>
      </c>
      <c r="H7" s="144" t="s">
        <v>374</v>
      </c>
      <c r="I7" s="145" t="s">
        <v>126</v>
      </c>
      <c r="J7" s="145"/>
    </row>
    <row r="8" spans="1:10" ht="17.100000000000001" customHeight="1" x14ac:dyDescent="0.2">
      <c r="A8" s="130"/>
      <c r="B8" s="135" t="s">
        <v>180</v>
      </c>
      <c r="C8" s="136"/>
      <c r="D8" s="136"/>
      <c r="E8" s="135"/>
      <c r="F8" s="137" t="s">
        <v>181</v>
      </c>
      <c r="G8" s="138" t="s">
        <v>375</v>
      </c>
      <c r="H8" s="138" t="s">
        <v>376</v>
      </c>
      <c r="I8" s="139" t="s">
        <v>377</v>
      </c>
      <c r="J8" s="139"/>
    </row>
    <row r="9" spans="1:10" ht="17.100000000000001" customHeight="1" x14ac:dyDescent="0.2">
      <c r="A9" s="130"/>
      <c r="B9" s="140"/>
      <c r="C9" s="141" t="s">
        <v>185</v>
      </c>
      <c r="D9" s="141"/>
      <c r="E9" s="142"/>
      <c r="F9" s="143" t="s">
        <v>186</v>
      </c>
      <c r="G9" s="144" t="s">
        <v>378</v>
      </c>
      <c r="H9" s="144" t="s">
        <v>376</v>
      </c>
      <c r="I9" s="145" t="s">
        <v>379</v>
      </c>
      <c r="J9" s="145"/>
    </row>
    <row r="10" spans="1:10" ht="17.100000000000001" customHeight="1" x14ac:dyDescent="0.2">
      <c r="A10" s="130"/>
      <c r="B10" s="146"/>
      <c r="C10" s="147"/>
      <c r="D10" s="147"/>
      <c r="E10" s="148" t="s">
        <v>380</v>
      </c>
      <c r="F10" s="143" t="s">
        <v>381</v>
      </c>
      <c r="G10" s="144" t="s">
        <v>382</v>
      </c>
      <c r="H10" s="144" t="s">
        <v>383</v>
      </c>
      <c r="I10" s="145" t="s">
        <v>384</v>
      </c>
      <c r="J10" s="145"/>
    </row>
    <row r="11" spans="1:10" ht="17.100000000000001" customHeight="1" x14ac:dyDescent="0.2">
      <c r="A11" s="130"/>
      <c r="B11" s="146"/>
      <c r="C11" s="147"/>
      <c r="D11" s="147"/>
      <c r="E11" s="148" t="s">
        <v>385</v>
      </c>
      <c r="F11" s="143" t="s">
        <v>386</v>
      </c>
      <c r="G11" s="144" t="s">
        <v>124</v>
      </c>
      <c r="H11" s="144" t="s">
        <v>383</v>
      </c>
      <c r="I11" s="145" t="s">
        <v>387</v>
      </c>
      <c r="J11" s="145"/>
    </row>
    <row r="12" spans="1:10" ht="17.100000000000001" customHeight="1" x14ac:dyDescent="0.2">
      <c r="A12" s="130"/>
      <c r="B12" s="135" t="s">
        <v>388</v>
      </c>
      <c r="C12" s="136"/>
      <c r="D12" s="136"/>
      <c r="E12" s="135"/>
      <c r="F12" s="137" t="s">
        <v>389</v>
      </c>
      <c r="G12" s="138" t="s">
        <v>390</v>
      </c>
      <c r="H12" s="138" t="s">
        <v>391</v>
      </c>
      <c r="I12" s="139" t="s">
        <v>392</v>
      </c>
      <c r="J12" s="139"/>
    </row>
    <row r="13" spans="1:10" ht="20.100000000000001" customHeight="1" x14ac:dyDescent="0.2">
      <c r="A13" s="130"/>
      <c r="B13" s="140"/>
      <c r="C13" s="141" t="s">
        <v>393</v>
      </c>
      <c r="D13" s="141"/>
      <c r="E13" s="142"/>
      <c r="F13" s="143" t="s">
        <v>394</v>
      </c>
      <c r="G13" s="144" t="s">
        <v>390</v>
      </c>
      <c r="H13" s="144" t="s">
        <v>391</v>
      </c>
      <c r="I13" s="145" t="s">
        <v>392</v>
      </c>
      <c r="J13" s="145"/>
    </row>
    <row r="14" spans="1:10" ht="20.100000000000001" customHeight="1" x14ac:dyDescent="0.2">
      <c r="A14" s="130"/>
      <c r="B14" s="146"/>
      <c r="C14" s="147"/>
      <c r="D14" s="147"/>
      <c r="E14" s="148" t="s">
        <v>395</v>
      </c>
      <c r="F14" s="143" t="s">
        <v>396</v>
      </c>
      <c r="G14" s="144" t="s">
        <v>397</v>
      </c>
      <c r="H14" s="144" t="s">
        <v>391</v>
      </c>
      <c r="I14" s="145" t="s">
        <v>398</v>
      </c>
      <c r="J14" s="145"/>
    </row>
    <row r="15" spans="1:10" ht="17.100000000000001" customHeight="1" x14ac:dyDescent="0.2">
      <c r="A15" s="130"/>
      <c r="B15" s="135" t="s">
        <v>28</v>
      </c>
      <c r="C15" s="136"/>
      <c r="D15" s="136"/>
      <c r="E15" s="135"/>
      <c r="F15" s="137" t="s">
        <v>257</v>
      </c>
      <c r="G15" s="138" t="s">
        <v>399</v>
      </c>
      <c r="H15" s="138" t="s">
        <v>400</v>
      </c>
      <c r="I15" s="139" t="s">
        <v>401</v>
      </c>
      <c r="J15" s="139"/>
    </row>
    <row r="16" spans="1:10" ht="17.100000000000001" customHeight="1" x14ac:dyDescent="0.2">
      <c r="A16" s="130"/>
      <c r="B16" s="140"/>
      <c r="C16" s="141" t="s">
        <v>402</v>
      </c>
      <c r="D16" s="141"/>
      <c r="E16" s="142"/>
      <c r="F16" s="143" t="s">
        <v>403</v>
      </c>
      <c r="G16" s="144" t="s">
        <v>404</v>
      </c>
      <c r="H16" s="144" t="s">
        <v>405</v>
      </c>
      <c r="I16" s="145" t="s">
        <v>406</v>
      </c>
      <c r="J16" s="145"/>
    </row>
    <row r="17" spans="1:10" ht="17.100000000000001" customHeight="1" x14ac:dyDescent="0.2">
      <c r="A17" s="130"/>
      <c r="B17" s="146"/>
      <c r="C17" s="147"/>
      <c r="D17" s="147"/>
      <c r="E17" s="148" t="s">
        <v>407</v>
      </c>
      <c r="F17" s="143" t="s">
        <v>408</v>
      </c>
      <c r="G17" s="144" t="s">
        <v>409</v>
      </c>
      <c r="H17" s="144" t="s">
        <v>405</v>
      </c>
      <c r="I17" s="145" t="s">
        <v>410</v>
      </c>
      <c r="J17" s="145"/>
    </row>
    <row r="18" spans="1:10" ht="17.100000000000001" customHeight="1" x14ac:dyDescent="0.2">
      <c r="A18" s="130"/>
      <c r="B18" s="140"/>
      <c r="C18" s="141" t="s">
        <v>29</v>
      </c>
      <c r="D18" s="141"/>
      <c r="E18" s="142"/>
      <c r="F18" s="143" t="s">
        <v>261</v>
      </c>
      <c r="G18" s="144" t="s">
        <v>411</v>
      </c>
      <c r="H18" s="144" t="s">
        <v>412</v>
      </c>
      <c r="I18" s="145" t="s">
        <v>413</v>
      </c>
      <c r="J18" s="145"/>
    </row>
    <row r="19" spans="1:10" ht="20.100000000000001" customHeight="1" x14ac:dyDescent="0.2">
      <c r="A19" s="130"/>
      <c r="B19" s="146"/>
      <c r="C19" s="147"/>
      <c r="D19" s="147"/>
      <c r="E19" s="148" t="s">
        <v>30</v>
      </c>
      <c r="F19" s="143" t="s">
        <v>414</v>
      </c>
      <c r="G19" s="144" t="s">
        <v>415</v>
      </c>
      <c r="H19" s="144" t="s">
        <v>416</v>
      </c>
      <c r="I19" s="145" t="s">
        <v>417</v>
      </c>
      <c r="J19" s="145"/>
    </row>
    <row r="20" spans="1:10" ht="17.100000000000001" customHeight="1" x14ac:dyDescent="0.2">
      <c r="A20" s="130"/>
      <c r="B20" s="146"/>
      <c r="C20" s="147"/>
      <c r="D20" s="147"/>
      <c r="E20" s="148" t="s">
        <v>418</v>
      </c>
      <c r="F20" s="143" t="s">
        <v>419</v>
      </c>
      <c r="G20" s="144" t="s">
        <v>420</v>
      </c>
      <c r="H20" s="144" t="s">
        <v>421</v>
      </c>
      <c r="I20" s="145" t="s">
        <v>422</v>
      </c>
      <c r="J20" s="145"/>
    </row>
    <row r="21" spans="1:10" ht="17.100000000000001" customHeight="1" x14ac:dyDescent="0.2">
      <c r="A21" s="130"/>
      <c r="B21" s="146"/>
      <c r="C21" s="147"/>
      <c r="D21" s="147"/>
      <c r="E21" s="148" t="s">
        <v>423</v>
      </c>
      <c r="F21" s="143" t="s">
        <v>424</v>
      </c>
      <c r="G21" s="144" t="s">
        <v>425</v>
      </c>
      <c r="H21" s="144" t="s">
        <v>426</v>
      </c>
      <c r="I21" s="145" t="s">
        <v>427</v>
      </c>
      <c r="J21" s="145"/>
    </row>
    <row r="22" spans="1:10" ht="17.100000000000001" customHeight="1" x14ac:dyDescent="0.2">
      <c r="A22" s="130"/>
      <c r="B22" s="146"/>
      <c r="C22" s="147"/>
      <c r="D22" s="147"/>
      <c r="E22" s="148" t="s">
        <v>385</v>
      </c>
      <c r="F22" s="143" t="s">
        <v>386</v>
      </c>
      <c r="G22" s="144" t="s">
        <v>428</v>
      </c>
      <c r="H22" s="144" t="s">
        <v>319</v>
      </c>
      <c r="I22" s="145" t="s">
        <v>429</v>
      </c>
      <c r="J22" s="145"/>
    </row>
    <row r="23" spans="1:10" ht="17.100000000000001" customHeight="1" x14ac:dyDescent="0.2">
      <c r="A23" s="130"/>
      <c r="B23" s="146"/>
      <c r="C23" s="147"/>
      <c r="D23" s="147"/>
      <c r="E23" s="148" t="s">
        <v>430</v>
      </c>
      <c r="F23" s="143" t="s">
        <v>431</v>
      </c>
      <c r="G23" s="144" t="s">
        <v>432</v>
      </c>
      <c r="H23" s="144" t="s">
        <v>433</v>
      </c>
      <c r="I23" s="145" t="s">
        <v>434</v>
      </c>
      <c r="J23" s="145"/>
    </row>
    <row r="24" spans="1:10" ht="17.100000000000001" customHeight="1" x14ac:dyDescent="0.2">
      <c r="A24" s="130"/>
      <c r="B24" s="146"/>
      <c r="C24" s="147"/>
      <c r="D24" s="147"/>
      <c r="E24" s="148" t="s">
        <v>367</v>
      </c>
      <c r="F24" s="143" t="s">
        <v>368</v>
      </c>
      <c r="G24" s="144" t="s">
        <v>435</v>
      </c>
      <c r="H24" s="144" t="s">
        <v>436</v>
      </c>
      <c r="I24" s="145" t="s">
        <v>437</v>
      </c>
      <c r="J24" s="145"/>
    </row>
    <row r="25" spans="1:10" ht="17.100000000000001" customHeight="1" x14ac:dyDescent="0.2">
      <c r="A25" s="130"/>
      <c r="B25" s="146"/>
      <c r="C25" s="147"/>
      <c r="D25" s="147"/>
      <c r="E25" s="148" t="s">
        <v>438</v>
      </c>
      <c r="F25" s="143" t="s">
        <v>439</v>
      </c>
      <c r="G25" s="144" t="s">
        <v>440</v>
      </c>
      <c r="H25" s="144" t="s">
        <v>441</v>
      </c>
      <c r="I25" s="145" t="s">
        <v>442</v>
      </c>
      <c r="J25" s="145"/>
    </row>
    <row r="26" spans="1:10" ht="20.100000000000001" customHeight="1" x14ac:dyDescent="0.2">
      <c r="A26" s="130"/>
      <c r="B26" s="146"/>
      <c r="C26" s="147"/>
      <c r="D26" s="147"/>
      <c r="E26" s="148" t="s">
        <v>443</v>
      </c>
      <c r="F26" s="143" t="s">
        <v>444</v>
      </c>
      <c r="G26" s="144" t="s">
        <v>445</v>
      </c>
      <c r="H26" s="144" t="s">
        <v>446</v>
      </c>
      <c r="I26" s="145" t="s">
        <v>447</v>
      </c>
      <c r="J26" s="145"/>
    </row>
    <row r="27" spans="1:10" ht="17.100000000000001" customHeight="1" x14ac:dyDescent="0.2">
      <c r="A27" s="130"/>
      <c r="B27" s="146"/>
      <c r="C27" s="147"/>
      <c r="D27" s="147"/>
      <c r="E27" s="148" t="s">
        <v>448</v>
      </c>
      <c r="F27" s="143" t="s">
        <v>449</v>
      </c>
      <c r="G27" s="144" t="s">
        <v>450</v>
      </c>
      <c r="H27" s="144" t="s">
        <v>451</v>
      </c>
      <c r="I27" s="145" t="s">
        <v>452</v>
      </c>
      <c r="J27" s="145"/>
    </row>
    <row r="28" spans="1:10" ht="17.100000000000001" customHeight="1" x14ac:dyDescent="0.2">
      <c r="A28" s="130"/>
      <c r="B28" s="146"/>
      <c r="C28" s="147"/>
      <c r="D28" s="147"/>
      <c r="E28" s="148" t="s">
        <v>453</v>
      </c>
      <c r="F28" s="143" t="s">
        <v>454</v>
      </c>
      <c r="G28" s="144" t="s">
        <v>141</v>
      </c>
      <c r="H28" s="144" t="s">
        <v>455</v>
      </c>
      <c r="I28" s="145" t="s">
        <v>456</v>
      </c>
      <c r="J28" s="145"/>
    </row>
    <row r="29" spans="1:10" ht="4.7" customHeight="1" x14ac:dyDescent="0.2">
      <c r="A29" s="132"/>
      <c r="B29" s="132"/>
      <c r="C29" s="132"/>
      <c r="D29" s="132"/>
      <c r="E29" s="132"/>
      <c r="F29" s="132"/>
      <c r="G29" s="132"/>
      <c r="H29" s="132"/>
      <c r="I29" s="132"/>
      <c r="J29" s="132"/>
    </row>
    <row r="30" spans="1:10" ht="5.45" customHeight="1" x14ac:dyDescent="0.2">
      <c r="A30" s="132"/>
      <c r="B30" s="132"/>
      <c r="C30" s="132"/>
      <c r="D30" s="132"/>
      <c r="E30" s="132"/>
      <c r="F30" s="132"/>
      <c r="G30" s="132"/>
      <c r="H30" s="132"/>
      <c r="I30" s="132"/>
      <c r="J30" s="149" t="s">
        <v>190</v>
      </c>
    </row>
    <row r="31" spans="1:10" ht="5.45" customHeight="1" x14ac:dyDescent="0.2">
      <c r="A31" s="130"/>
      <c r="B31" s="150" t="s">
        <v>191</v>
      </c>
      <c r="C31" s="150"/>
      <c r="D31" s="132"/>
      <c r="E31" s="132"/>
      <c r="F31" s="132"/>
      <c r="G31" s="132"/>
      <c r="H31" s="132"/>
      <c r="I31" s="132"/>
      <c r="J31" s="149"/>
    </row>
    <row r="32" spans="1:10" ht="11.65" customHeight="1" x14ac:dyDescent="0.2">
      <c r="A32" s="130"/>
      <c r="B32" s="150"/>
      <c r="C32" s="150"/>
      <c r="D32" s="132"/>
      <c r="E32" s="132"/>
      <c r="F32" s="132"/>
      <c r="G32" s="132"/>
      <c r="H32" s="132"/>
      <c r="I32" s="132"/>
      <c r="J32" s="132"/>
    </row>
    <row r="33" spans="1:10" ht="64.349999999999994" customHeigh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</row>
    <row r="34" spans="1:10" ht="17.100000000000001" customHeight="1" x14ac:dyDescent="0.2">
      <c r="A34" s="130"/>
      <c r="B34" s="146"/>
      <c r="C34" s="147"/>
      <c r="D34" s="147"/>
      <c r="E34" s="148" t="s">
        <v>457</v>
      </c>
      <c r="F34" s="143" t="s">
        <v>458</v>
      </c>
      <c r="G34" s="144" t="s">
        <v>459</v>
      </c>
      <c r="H34" s="144" t="s">
        <v>460</v>
      </c>
      <c r="I34" s="145" t="s">
        <v>126</v>
      </c>
      <c r="J34" s="145"/>
    </row>
    <row r="35" spans="1:10" ht="17.100000000000001" customHeight="1" x14ac:dyDescent="0.2">
      <c r="A35" s="130"/>
      <c r="B35" s="146"/>
      <c r="C35" s="147"/>
      <c r="D35" s="147"/>
      <c r="E35" s="148" t="s">
        <v>461</v>
      </c>
      <c r="F35" s="143" t="s">
        <v>458</v>
      </c>
      <c r="G35" s="144" t="s">
        <v>268</v>
      </c>
      <c r="H35" s="144" t="s">
        <v>269</v>
      </c>
      <c r="I35" s="145" t="s">
        <v>126</v>
      </c>
      <c r="J35" s="145"/>
    </row>
    <row r="36" spans="1:10" ht="17.100000000000001" customHeight="1" x14ac:dyDescent="0.2">
      <c r="A36" s="130"/>
      <c r="B36" s="146"/>
      <c r="C36" s="147"/>
      <c r="D36" s="147"/>
      <c r="E36" s="148" t="s">
        <v>462</v>
      </c>
      <c r="F36" s="143" t="s">
        <v>458</v>
      </c>
      <c r="G36" s="144" t="s">
        <v>463</v>
      </c>
      <c r="H36" s="144" t="s">
        <v>464</v>
      </c>
      <c r="I36" s="145" t="s">
        <v>126</v>
      </c>
      <c r="J36" s="145"/>
    </row>
    <row r="37" spans="1:10" ht="17.100000000000001" customHeight="1" x14ac:dyDescent="0.2">
      <c r="A37" s="130"/>
      <c r="B37" s="140"/>
      <c r="C37" s="141" t="s">
        <v>39</v>
      </c>
      <c r="D37" s="141"/>
      <c r="E37" s="142"/>
      <c r="F37" s="143" t="s">
        <v>270</v>
      </c>
      <c r="G37" s="144" t="s">
        <v>465</v>
      </c>
      <c r="H37" s="144" t="s">
        <v>466</v>
      </c>
      <c r="I37" s="145" t="s">
        <v>467</v>
      </c>
      <c r="J37" s="145"/>
    </row>
    <row r="38" spans="1:10" ht="20.100000000000001" customHeight="1" x14ac:dyDescent="0.2">
      <c r="A38" s="130"/>
      <c r="B38" s="146"/>
      <c r="C38" s="147"/>
      <c r="D38" s="147"/>
      <c r="E38" s="148" t="s">
        <v>30</v>
      </c>
      <c r="F38" s="143" t="s">
        <v>414</v>
      </c>
      <c r="G38" s="144" t="s">
        <v>468</v>
      </c>
      <c r="H38" s="144" t="s">
        <v>469</v>
      </c>
      <c r="I38" s="145" t="s">
        <v>124</v>
      </c>
      <c r="J38" s="145"/>
    </row>
    <row r="39" spans="1:10" ht="17.100000000000001" customHeight="1" x14ac:dyDescent="0.2">
      <c r="A39" s="130"/>
      <c r="B39" s="146"/>
      <c r="C39" s="147"/>
      <c r="D39" s="147"/>
      <c r="E39" s="148" t="s">
        <v>407</v>
      </c>
      <c r="F39" s="143" t="s">
        <v>408</v>
      </c>
      <c r="G39" s="144" t="s">
        <v>470</v>
      </c>
      <c r="H39" s="144" t="s">
        <v>471</v>
      </c>
      <c r="I39" s="145" t="s">
        <v>472</v>
      </c>
      <c r="J39" s="145"/>
    </row>
    <row r="40" spans="1:10" ht="17.100000000000001" customHeight="1" x14ac:dyDescent="0.2">
      <c r="A40" s="130"/>
      <c r="B40" s="146"/>
      <c r="C40" s="147"/>
      <c r="D40" s="147"/>
      <c r="E40" s="148" t="s">
        <v>380</v>
      </c>
      <c r="F40" s="143" t="s">
        <v>381</v>
      </c>
      <c r="G40" s="144" t="s">
        <v>473</v>
      </c>
      <c r="H40" s="144" t="s">
        <v>474</v>
      </c>
      <c r="I40" s="145" t="s">
        <v>475</v>
      </c>
      <c r="J40" s="145"/>
    </row>
    <row r="41" spans="1:10" ht="17.100000000000001" customHeight="1" x14ac:dyDescent="0.2">
      <c r="A41" s="130"/>
      <c r="B41" s="146"/>
      <c r="C41" s="147"/>
      <c r="D41" s="147"/>
      <c r="E41" s="148" t="s">
        <v>476</v>
      </c>
      <c r="F41" s="143" t="s">
        <v>477</v>
      </c>
      <c r="G41" s="144" t="s">
        <v>478</v>
      </c>
      <c r="H41" s="144" t="s">
        <v>479</v>
      </c>
      <c r="I41" s="145" t="s">
        <v>480</v>
      </c>
      <c r="J41" s="145"/>
    </row>
    <row r="42" spans="1:10" ht="17.100000000000001" customHeight="1" x14ac:dyDescent="0.2">
      <c r="A42" s="130"/>
      <c r="B42" s="146"/>
      <c r="C42" s="147"/>
      <c r="D42" s="147"/>
      <c r="E42" s="148" t="s">
        <v>385</v>
      </c>
      <c r="F42" s="143" t="s">
        <v>386</v>
      </c>
      <c r="G42" s="144" t="s">
        <v>481</v>
      </c>
      <c r="H42" s="144" t="s">
        <v>482</v>
      </c>
      <c r="I42" s="145" t="s">
        <v>483</v>
      </c>
      <c r="J42" s="145"/>
    </row>
    <row r="43" spans="1:10" ht="17.100000000000001" customHeight="1" x14ac:dyDescent="0.2">
      <c r="A43" s="130"/>
      <c r="B43" s="146"/>
      <c r="C43" s="147"/>
      <c r="D43" s="147"/>
      <c r="E43" s="148" t="s">
        <v>430</v>
      </c>
      <c r="F43" s="143" t="s">
        <v>431</v>
      </c>
      <c r="G43" s="144" t="s">
        <v>484</v>
      </c>
      <c r="H43" s="144" t="s">
        <v>485</v>
      </c>
      <c r="I43" s="145" t="s">
        <v>486</v>
      </c>
      <c r="J43" s="145"/>
    </row>
    <row r="44" spans="1:10" ht="17.100000000000001" customHeight="1" x14ac:dyDescent="0.2">
      <c r="A44" s="130"/>
      <c r="B44" s="146"/>
      <c r="C44" s="147"/>
      <c r="D44" s="147"/>
      <c r="E44" s="148" t="s">
        <v>487</v>
      </c>
      <c r="F44" s="143" t="s">
        <v>368</v>
      </c>
      <c r="G44" s="144" t="s">
        <v>488</v>
      </c>
      <c r="H44" s="144" t="s">
        <v>283</v>
      </c>
      <c r="I44" s="145" t="s">
        <v>489</v>
      </c>
      <c r="J44" s="145"/>
    </row>
    <row r="45" spans="1:10" ht="17.100000000000001" customHeight="1" x14ac:dyDescent="0.2">
      <c r="A45" s="130"/>
      <c r="B45" s="146"/>
      <c r="C45" s="147"/>
      <c r="D45" s="147"/>
      <c r="E45" s="148" t="s">
        <v>438</v>
      </c>
      <c r="F45" s="143" t="s">
        <v>439</v>
      </c>
      <c r="G45" s="144" t="s">
        <v>490</v>
      </c>
      <c r="H45" s="144" t="s">
        <v>491</v>
      </c>
      <c r="I45" s="145" t="s">
        <v>492</v>
      </c>
      <c r="J45" s="145"/>
    </row>
    <row r="46" spans="1:10" ht="20.100000000000001" customHeight="1" x14ac:dyDescent="0.2">
      <c r="A46" s="130"/>
      <c r="B46" s="146"/>
      <c r="C46" s="147"/>
      <c r="D46" s="147"/>
      <c r="E46" s="148" t="s">
        <v>443</v>
      </c>
      <c r="F46" s="143" t="s">
        <v>444</v>
      </c>
      <c r="G46" s="144" t="s">
        <v>493</v>
      </c>
      <c r="H46" s="144" t="s">
        <v>494</v>
      </c>
      <c r="I46" s="145" t="s">
        <v>495</v>
      </c>
      <c r="J46" s="145"/>
    </row>
    <row r="47" spans="1:10" ht="17.100000000000001" customHeight="1" x14ac:dyDescent="0.2">
      <c r="A47" s="130"/>
      <c r="B47" s="146"/>
      <c r="C47" s="147"/>
      <c r="D47" s="147"/>
      <c r="E47" s="148" t="s">
        <v>496</v>
      </c>
      <c r="F47" s="143" t="s">
        <v>497</v>
      </c>
      <c r="G47" s="144" t="s">
        <v>498</v>
      </c>
      <c r="H47" s="144" t="s">
        <v>499</v>
      </c>
      <c r="I47" s="145" t="s">
        <v>500</v>
      </c>
      <c r="J47" s="145"/>
    </row>
    <row r="48" spans="1:10" ht="17.100000000000001" customHeight="1" x14ac:dyDescent="0.2">
      <c r="A48" s="130"/>
      <c r="B48" s="146"/>
      <c r="C48" s="147"/>
      <c r="D48" s="147"/>
      <c r="E48" s="148" t="s">
        <v>448</v>
      </c>
      <c r="F48" s="143" t="s">
        <v>449</v>
      </c>
      <c r="G48" s="144" t="s">
        <v>501</v>
      </c>
      <c r="H48" s="144" t="s">
        <v>502</v>
      </c>
      <c r="I48" s="145" t="s">
        <v>503</v>
      </c>
      <c r="J48" s="145"/>
    </row>
    <row r="49" spans="1:10" ht="17.100000000000001" customHeight="1" x14ac:dyDescent="0.2">
      <c r="A49" s="130"/>
      <c r="B49" s="146"/>
      <c r="C49" s="147"/>
      <c r="D49" s="147"/>
      <c r="E49" s="148" t="s">
        <v>504</v>
      </c>
      <c r="F49" s="143" t="s">
        <v>505</v>
      </c>
      <c r="G49" s="144" t="s">
        <v>506</v>
      </c>
      <c r="H49" s="144" t="s">
        <v>507</v>
      </c>
      <c r="I49" s="145" t="s">
        <v>508</v>
      </c>
      <c r="J49" s="145"/>
    </row>
    <row r="50" spans="1:10" ht="17.100000000000001" customHeight="1" x14ac:dyDescent="0.2">
      <c r="A50" s="130"/>
      <c r="B50" s="146"/>
      <c r="C50" s="147"/>
      <c r="D50" s="147"/>
      <c r="E50" s="148" t="s">
        <v>453</v>
      </c>
      <c r="F50" s="143" t="s">
        <v>454</v>
      </c>
      <c r="G50" s="144" t="s">
        <v>509</v>
      </c>
      <c r="H50" s="144" t="s">
        <v>510</v>
      </c>
      <c r="I50" s="145" t="s">
        <v>511</v>
      </c>
      <c r="J50" s="145"/>
    </row>
    <row r="51" spans="1:10" ht="17.100000000000001" customHeight="1" x14ac:dyDescent="0.2">
      <c r="A51" s="130"/>
      <c r="B51" s="146"/>
      <c r="C51" s="147"/>
      <c r="D51" s="147"/>
      <c r="E51" s="148" t="s">
        <v>461</v>
      </c>
      <c r="F51" s="143" t="s">
        <v>458</v>
      </c>
      <c r="G51" s="144" t="s">
        <v>285</v>
      </c>
      <c r="H51" s="144" t="s">
        <v>286</v>
      </c>
      <c r="I51" s="145" t="s">
        <v>287</v>
      </c>
      <c r="J51" s="145"/>
    </row>
    <row r="52" spans="1:10" ht="17.100000000000001" customHeight="1" x14ac:dyDescent="0.2">
      <c r="A52" s="130"/>
      <c r="B52" s="146"/>
      <c r="C52" s="147"/>
      <c r="D52" s="147"/>
      <c r="E52" s="148" t="s">
        <v>462</v>
      </c>
      <c r="F52" s="143" t="s">
        <v>458</v>
      </c>
      <c r="G52" s="144" t="s">
        <v>512</v>
      </c>
      <c r="H52" s="144" t="s">
        <v>513</v>
      </c>
      <c r="I52" s="145" t="s">
        <v>514</v>
      </c>
      <c r="J52" s="145"/>
    </row>
    <row r="53" spans="1:10" ht="17.100000000000001" customHeight="1" x14ac:dyDescent="0.2">
      <c r="A53" s="130"/>
      <c r="B53" s="140"/>
      <c r="C53" s="141" t="s">
        <v>288</v>
      </c>
      <c r="D53" s="141"/>
      <c r="E53" s="142"/>
      <c r="F53" s="143" t="s">
        <v>289</v>
      </c>
      <c r="G53" s="144" t="s">
        <v>515</v>
      </c>
      <c r="H53" s="144" t="s">
        <v>126</v>
      </c>
      <c r="I53" s="145" t="s">
        <v>515</v>
      </c>
      <c r="J53" s="145"/>
    </row>
    <row r="54" spans="1:10" ht="17.100000000000001" customHeight="1" x14ac:dyDescent="0.2">
      <c r="A54" s="130"/>
      <c r="B54" s="146"/>
      <c r="C54" s="147"/>
      <c r="D54" s="147"/>
      <c r="E54" s="148" t="s">
        <v>380</v>
      </c>
      <c r="F54" s="143" t="s">
        <v>381</v>
      </c>
      <c r="G54" s="144" t="s">
        <v>142</v>
      </c>
      <c r="H54" s="144" t="s">
        <v>516</v>
      </c>
      <c r="I54" s="145" t="s">
        <v>517</v>
      </c>
      <c r="J54" s="145"/>
    </row>
    <row r="55" spans="1:10" ht="17.100000000000001" customHeight="1" x14ac:dyDescent="0.2">
      <c r="A55" s="130"/>
      <c r="B55" s="146"/>
      <c r="C55" s="147"/>
      <c r="D55" s="147"/>
      <c r="E55" s="148" t="s">
        <v>518</v>
      </c>
      <c r="F55" s="143" t="s">
        <v>381</v>
      </c>
      <c r="G55" s="144" t="s">
        <v>519</v>
      </c>
      <c r="H55" s="144" t="s">
        <v>292</v>
      </c>
      <c r="I55" s="145" t="s">
        <v>520</v>
      </c>
      <c r="J55" s="145"/>
    </row>
    <row r="56" spans="1:10" ht="17.100000000000001" customHeight="1" x14ac:dyDescent="0.2">
      <c r="A56" s="130"/>
      <c r="B56" s="146"/>
      <c r="C56" s="147"/>
      <c r="D56" s="147"/>
      <c r="E56" s="148" t="s">
        <v>521</v>
      </c>
      <c r="F56" s="143" t="s">
        <v>381</v>
      </c>
      <c r="G56" s="144" t="s">
        <v>522</v>
      </c>
      <c r="H56" s="144" t="s">
        <v>295</v>
      </c>
      <c r="I56" s="145" t="s">
        <v>523</v>
      </c>
      <c r="J56" s="145"/>
    </row>
    <row r="57" spans="1:10" ht="17.100000000000001" customHeight="1" x14ac:dyDescent="0.2">
      <c r="A57" s="130"/>
      <c r="B57" s="146"/>
      <c r="C57" s="147"/>
      <c r="D57" s="147"/>
      <c r="E57" s="148" t="s">
        <v>367</v>
      </c>
      <c r="F57" s="143" t="s">
        <v>368</v>
      </c>
      <c r="G57" s="144" t="s">
        <v>524</v>
      </c>
      <c r="H57" s="144" t="s">
        <v>525</v>
      </c>
      <c r="I57" s="145" t="s">
        <v>526</v>
      </c>
      <c r="J57" s="145"/>
    </row>
    <row r="58" spans="1:10" ht="17.100000000000001" customHeight="1" x14ac:dyDescent="0.2">
      <c r="A58" s="130"/>
      <c r="B58" s="146"/>
      <c r="C58" s="147"/>
      <c r="D58" s="147"/>
      <c r="E58" s="148" t="s">
        <v>527</v>
      </c>
      <c r="F58" s="143" t="s">
        <v>528</v>
      </c>
      <c r="G58" s="144" t="s">
        <v>292</v>
      </c>
      <c r="H58" s="144" t="s">
        <v>297</v>
      </c>
      <c r="I58" s="145" t="s">
        <v>126</v>
      </c>
      <c r="J58" s="145"/>
    </row>
    <row r="59" spans="1:10" ht="17.100000000000001" customHeight="1" x14ac:dyDescent="0.2">
      <c r="A59" s="130"/>
      <c r="B59" s="146"/>
      <c r="C59" s="147"/>
      <c r="D59" s="147"/>
      <c r="E59" s="148" t="s">
        <v>529</v>
      </c>
      <c r="F59" s="143" t="s">
        <v>528</v>
      </c>
      <c r="G59" s="144" t="s">
        <v>295</v>
      </c>
      <c r="H59" s="144" t="s">
        <v>299</v>
      </c>
      <c r="I59" s="145" t="s">
        <v>126</v>
      </c>
      <c r="J59" s="145"/>
    </row>
    <row r="60" spans="1:10" ht="17.100000000000001" customHeight="1" x14ac:dyDescent="0.2">
      <c r="A60" s="130"/>
      <c r="B60" s="135" t="s">
        <v>300</v>
      </c>
      <c r="C60" s="136"/>
      <c r="D60" s="136"/>
      <c r="E60" s="135"/>
      <c r="F60" s="137" t="s">
        <v>301</v>
      </c>
      <c r="G60" s="138" t="s">
        <v>530</v>
      </c>
      <c r="H60" s="138" t="s">
        <v>531</v>
      </c>
      <c r="I60" s="139" t="s">
        <v>532</v>
      </c>
      <c r="J60" s="139"/>
    </row>
    <row r="61" spans="1:10" ht="17.100000000000001" customHeight="1" x14ac:dyDescent="0.2">
      <c r="A61" s="130"/>
      <c r="B61" s="140"/>
      <c r="C61" s="141" t="s">
        <v>305</v>
      </c>
      <c r="D61" s="141"/>
      <c r="E61" s="142"/>
      <c r="F61" s="143" t="s">
        <v>306</v>
      </c>
      <c r="G61" s="144" t="s">
        <v>533</v>
      </c>
      <c r="H61" s="144" t="s">
        <v>531</v>
      </c>
      <c r="I61" s="145" t="s">
        <v>534</v>
      </c>
      <c r="J61" s="145"/>
    </row>
    <row r="62" spans="1:10" ht="17.100000000000001" customHeight="1" x14ac:dyDescent="0.2">
      <c r="A62" s="130"/>
      <c r="B62" s="146"/>
      <c r="C62" s="147"/>
      <c r="D62" s="147"/>
      <c r="E62" s="148" t="s">
        <v>457</v>
      </c>
      <c r="F62" s="143" t="s">
        <v>458</v>
      </c>
      <c r="G62" s="144" t="s">
        <v>535</v>
      </c>
      <c r="H62" s="144" t="s">
        <v>531</v>
      </c>
      <c r="I62" s="145" t="s">
        <v>536</v>
      </c>
      <c r="J62" s="145"/>
    </row>
    <row r="63" spans="1:10" ht="10.9" customHeight="1" x14ac:dyDescent="0.2">
      <c r="A63" s="132"/>
      <c r="B63" s="132"/>
      <c r="C63" s="132"/>
      <c r="D63" s="132"/>
      <c r="E63" s="132"/>
      <c r="F63" s="132"/>
      <c r="G63" s="132"/>
      <c r="H63" s="132"/>
      <c r="I63" s="132"/>
      <c r="J63" s="132"/>
    </row>
    <row r="64" spans="1:10" ht="5.45" customHeight="1" x14ac:dyDescent="0.2">
      <c r="A64" s="132"/>
      <c r="B64" s="132"/>
      <c r="C64" s="132"/>
      <c r="D64" s="132"/>
      <c r="E64" s="132"/>
      <c r="F64" s="132"/>
      <c r="G64" s="132"/>
      <c r="H64" s="132"/>
      <c r="I64" s="132"/>
      <c r="J64" s="149" t="s">
        <v>277</v>
      </c>
    </row>
    <row r="65" spans="1:10" ht="5.45" customHeight="1" x14ac:dyDescent="0.2">
      <c r="A65" s="130"/>
      <c r="B65" s="150" t="s">
        <v>191</v>
      </c>
      <c r="C65" s="150"/>
      <c r="D65" s="132"/>
      <c r="E65" s="132"/>
      <c r="F65" s="132"/>
      <c r="G65" s="132"/>
      <c r="H65" s="132"/>
      <c r="I65" s="132"/>
      <c r="J65" s="149"/>
    </row>
    <row r="66" spans="1:10" ht="11.65" customHeight="1" x14ac:dyDescent="0.2">
      <c r="A66" s="130"/>
      <c r="B66" s="150"/>
      <c r="C66" s="150"/>
      <c r="D66" s="132"/>
      <c r="E66" s="132"/>
      <c r="F66" s="132"/>
      <c r="G66" s="132"/>
      <c r="H66" s="132"/>
      <c r="I66" s="132"/>
      <c r="J66" s="132"/>
    </row>
    <row r="67" spans="1:10" ht="64.349999999999994" customHeight="1" x14ac:dyDescent="0.2">
      <c r="A67" s="132"/>
      <c r="B67" s="132"/>
      <c r="C67" s="132"/>
      <c r="D67" s="132"/>
      <c r="E67" s="132"/>
      <c r="F67" s="132"/>
      <c r="G67" s="132"/>
      <c r="H67" s="132"/>
      <c r="I67" s="132"/>
      <c r="J67" s="132"/>
    </row>
    <row r="68" spans="1:10" ht="17.100000000000001" customHeight="1" x14ac:dyDescent="0.2">
      <c r="A68" s="130"/>
      <c r="B68" s="135" t="s">
        <v>15</v>
      </c>
      <c r="C68" s="136"/>
      <c r="D68" s="136"/>
      <c r="E68" s="135"/>
      <c r="F68" s="137" t="s">
        <v>309</v>
      </c>
      <c r="G68" s="138" t="s">
        <v>537</v>
      </c>
      <c r="H68" s="138" t="s">
        <v>538</v>
      </c>
      <c r="I68" s="139" t="s">
        <v>539</v>
      </c>
      <c r="J68" s="139"/>
    </row>
    <row r="69" spans="1:10" ht="17.100000000000001" customHeight="1" x14ac:dyDescent="0.2">
      <c r="A69" s="130"/>
      <c r="B69" s="140"/>
      <c r="C69" s="141" t="s">
        <v>16</v>
      </c>
      <c r="D69" s="141"/>
      <c r="E69" s="142"/>
      <c r="F69" s="143" t="s">
        <v>313</v>
      </c>
      <c r="G69" s="144" t="s">
        <v>540</v>
      </c>
      <c r="H69" s="144" t="s">
        <v>541</v>
      </c>
      <c r="I69" s="145" t="s">
        <v>542</v>
      </c>
      <c r="J69" s="145"/>
    </row>
    <row r="70" spans="1:10" ht="30.2" customHeight="1" x14ac:dyDescent="0.2">
      <c r="A70" s="130"/>
      <c r="B70" s="146"/>
      <c r="C70" s="147"/>
      <c r="D70" s="147"/>
      <c r="E70" s="148" t="s">
        <v>17</v>
      </c>
      <c r="F70" s="143" t="s">
        <v>543</v>
      </c>
      <c r="G70" s="144" t="s">
        <v>544</v>
      </c>
      <c r="H70" s="144" t="s">
        <v>545</v>
      </c>
      <c r="I70" s="145" t="s">
        <v>546</v>
      </c>
      <c r="J70" s="145"/>
    </row>
    <row r="71" spans="1:10" ht="17.100000000000001" customHeight="1" x14ac:dyDescent="0.2">
      <c r="A71" s="130"/>
      <c r="B71" s="146"/>
      <c r="C71" s="147"/>
      <c r="D71" s="147"/>
      <c r="E71" s="148" t="s">
        <v>547</v>
      </c>
      <c r="F71" s="143" t="s">
        <v>548</v>
      </c>
      <c r="G71" s="144" t="s">
        <v>549</v>
      </c>
      <c r="H71" s="144" t="s">
        <v>550</v>
      </c>
      <c r="I71" s="145" t="s">
        <v>551</v>
      </c>
      <c r="J71" s="145"/>
    </row>
    <row r="72" spans="1:10" ht="17.100000000000001" customHeight="1" x14ac:dyDescent="0.2">
      <c r="A72" s="130"/>
      <c r="B72" s="146"/>
      <c r="C72" s="147"/>
      <c r="D72" s="147"/>
      <c r="E72" s="148" t="s">
        <v>380</v>
      </c>
      <c r="F72" s="143" t="s">
        <v>381</v>
      </c>
      <c r="G72" s="144" t="s">
        <v>552</v>
      </c>
      <c r="H72" s="144" t="s">
        <v>315</v>
      </c>
      <c r="I72" s="145" t="s">
        <v>553</v>
      </c>
      <c r="J72" s="145"/>
    </row>
    <row r="73" spans="1:10" ht="17.100000000000001" customHeight="1" x14ac:dyDescent="0.2">
      <c r="A73" s="130"/>
      <c r="B73" s="146"/>
      <c r="C73" s="147"/>
      <c r="D73" s="147"/>
      <c r="E73" s="148" t="s">
        <v>457</v>
      </c>
      <c r="F73" s="143" t="s">
        <v>458</v>
      </c>
      <c r="G73" s="144" t="s">
        <v>554</v>
      </c>
      <c r="H73" s="144" t="s">
        <v>555</v>
      </c>
      <c r="I73" s="145" t="s">
        <v>126</v>
      </c>
      <c r="J73" s="145"/>
    </row>
    <row r="74" spans="1:10" ht="17.100000000000001" customHeight="1" x14ac:dyDescent="0.2">
      <c r="A74" s="130"/>
      <c r="B74" s="140"/>
      <c r="C74" s="141" t="s">
        <v>20</v>
      </c>
      <c r="D74" s="141"/>
      <c r="E74" s="142"/>
      <c r="F74" s="143" t="s">
        <v>21</v>
      </c>
      <c r="G74" s="144" t="s">
        <v>556</v>
      </c>
      <c r="H74" s="144" t="s">
        <v>557</v>
      </c>
      <c r="I74" s="145" t="s">
        <v>558</v>
      </c>
      <c r="J74" s="145"/>
    </row>
    <row r="75" spans="1:10" ht="30.2" customHeight="1" x14ac:dyDescent="0.2">
      <c r="A75" s="130"/>
      <c r="B75" s="146"/>
      <c r="C75" s="147"/>
      <c r="D75" s="147"/>
      <c r="E75" s="148" t="s">
        <v>17</v>
      </c>
      <c r="F75" s="143" t="s">
        <v>543</v>
      </c>
      <c r="G75" s="144" t="s">
        <v>559</v>
      </c>
      <c r="H75" s="144" t="s">
        <v>560</v>
      </c>
      <c r="I75" s="145" t="s">
        <v>561</v>
      </c>
      <c r="J75" s="145"/>
    </row>
    <row r="76" spans="1:10" ht="17.100000000000001" customHeight="1" x14ac:dyDescent="0.2">
      <c r="A76" s="130"/>
      <c r="B76" s="146"/>
      <c r="C76" s="147"/>
      <c r="D76" s="147"/>
      <c r="E76" s="148" t="s">
        <v>547</v>
      </c>
      <c r="F76" s="143" t="s">
        <v>548</v>
      </c>
      <c r="G76" s="144" t="s">
        <v>562</v>
      </c>
      <c r="H76" s="144" t="s">
        <v>563</v>
      </c>
      <c r="I76" s="145" t="s">
        <v>564</v>
      </c>
      <c r="J76" s="145"/>
    </row>
    <row r="77" spans="1:10" ht="17.100000000000001" customHeight="1" x14ac:dyDescent="0.2">
      <c r="A77" s="130"/>
      <c r="B77" s="146"/>
      <c r="C77" s="147"/>
      <c r="D77" s="147"/>
      <c r="E77" s="148" t="s">
        <v>565</v>
      </c>
      <c r="F77" s="143" t="s">
        <v>566</v>
      </c>
      <c r="G77" s="144" t="s">
        <v>567</v>
      </c>
      <c r="H77" s="144" t="s">
        <v>149</v>
      </c>
      <c r="I77" s="145" t="s">
        <v>568</v>
      </c>
      <c r="J77" s="145"/>
    </row>
    <row r="78" spans="1:10" ht="17.100000000000001" customHeight="1" x14ac:dyDescent="0.2">
      <c r="A78" s="130"/>
      <c r="B78" s="146"/>
      <c r="C78" s="147"/>
      <c r="D78" s="147"/>
      <c r="E78" s="148" t="s">
        <v>367</v>
      </c>
      <c r="F78" s="143" t="s">
        <v>368</v>
      </c>
      <c r="G78" s="144" t="s">
        <v>569</v>
      </c>
      <c r="H78" s="144" t="s">
        <v>570</v>
      </c>
      <c r="I78" s="145" t="s">
        <v>571</v>
      </c>
      <c r="J78" s="145"/>
    </row>
    <row r="79" spans="1:10" ht="17.100000000000001" customHeight="1" x14ac:dyDescent="0.2">
      <c r="A79" s="130"/>
      <c r="B79" s="135" t="s">
        <v>51</v>
      </c>
      <c r="C79" s="136"/>
      <c r="D79" s="136"/>
      <c r="E79" s="135"/>
      <c r="F79" s="137" t="s">
        <v>326</v>
      </c>
      <c r="G79" s="138" t="s">
        <v>572</v>
      </c>
      <c r="H79" s="138" t="s">
        <v>573</v>
      </c>
      <c r="I79" s="139" t="s">
        <v>574</v>
      </c>
      <c r="J79" s="139"/>
    </row>
    <row r="80" spans="1:10" ht="17.100000000000001" customHeight="1" x14ac:dyDescent="0.2">
      <c r="A80" s="130"/>
      <c r="B80" s="140"/>
      <c r="C80" s="141" t="s">
        <v>330</v>
      </c>
      <c r="D80" s="141"/>
      <c r="E80" s="142"/>
      <c r="F80" s="143" t="s">
        <v>331</v>
      </c>
      <c r="G80" s="144" t="s">
        <v>575</v>
      </c>
      <c r="H80" s="144" t="s">
        <v>333</v>
      </c>
      <c r="I80" s="145" t="s">
        <v>576</v>
      </c>
      <c r="J80" s="145"/>
    </row>
    <row r="81" spans="1:10" ht="17.100000000000001" customHeight="1" x14ac:dyDescent="0.2">
      <c r="A81" s="130"/>
      <c r="B81" s="146"/>
      <c r="C81" s="147"/>
      <c r="D81" s="147"/>
      <c r="E81" s="148" t="s">
        <v>407</v>
      </c>
      <c r="F81" s="143" t="s">
        <v>408</v>
      </c>
      <c r="G81" s="144" t="s">
        <v>577</v>
      </c>
      <c r="H81" s="144" t="s">
        <v>578</v>
      </c>
      <c r="I81" s="145" t="s">
        <v>579</v>
      </c>
      <c r="J81" s="145"/>
    </row>
    <row r="82" spans="1:10" ht="17.100000000000001" customHeight="1" x14ac:dyDescent="0.2">
      <c r="A82" s="130"/>
      <c r="B82" s="146"/>
      <c r="C82" s="147"/>
      <c r="D82" s="147"/>
      <c r="E82" s="148" t="s">
        <v>580</v>
      </c>
      <c r="F82" s="143" t="s">
        <v>581</v>
      </c>
      <c r="G82" s="144" t="s">
        <v>582</v>
      </c>
      <c r="H82" s="144" t="s">
        <v>583</v>
      </c>
      <c r="I82" s="145" t="s">
        <v>584</v>
      </c>
      <c r="J82" s="145"/>
    </row>
    <row r="83" spans="1:10" ht="17.100000000000001" customHeight="1" x14ac:dyDescent="0.2">
      <c r="A83" s="130"/>
      <c r="B83" s="146"/>
      <c r="C83" s="147"/>
      <c r="D83" s="147"/>
      <c r="E83" s="148" t="s">
        <v>423</v>
      </c>
      <c r="F83" s="143" t="s">
        <v>424</v>
      </c>
      <c r="G83" s="144" t="s">
        <v>585</v>
      </c>
      <c r="H83" s="144" t="s">
        <v>586</v>
      </c>
      <c r="I83" s="145" t="s">
        <v>587</v>
      </c>
      <c r="J83" s="145"/>
    </row>
    <row r="84" spans="1:10" ht="17.100000000000001" customHeight="1" x14ac:dyDescent="0.2">
      <c r="A84" s="130"/>
      <c r="B84" s="146"/>
      <c r="C84" s="147"/>
      <c r="D84" s="147"/>
      <c r="E84" s="148" t="s">
        <v>380</v>
      </c>
      <c r="F84" s="143" t="s">
        <v>381</v>
      </c>
      <c r="G84" s="144" t="s">
        <v>588</v>
      </c>
      <c r="H84" s="144" t="s">
        <v>589</v>
      </c>
      <c r="I84" s="145" t="s">
        <v>590</v>
      </c>
      <c r="J84" s="145"/>
    </row>
    <row r="85" spans="1:10" ht="17.100000000000001" customHeight="1" x14ac:dyDescent="0.2">
      <c r="A85" s="130"/>
      <c r="B85" s="146"/>
      <c r="C85" s="147"/>
      <c r="D85" s="147"/>
      <c r="E85" s="148" t="s">
        <v>385</v>
      </c>
      <c r="F85" s="143" t="s">
        <v>386</v>
      </c>
      <c r="G85" s="144" t="s">
        <v>591</v>
      </c>
      <c r="H85" s="144" t="s">
        <v>592</v>
      </c>
      <c r="I85" s="145" t="s">
        <v>593</v>
      </c>
      <c r="J85" s="145"/>
    </row>
    <row r="86" spans="1:10" ht="17.100000000000001" customHeight="1" x14ac:dyDescent="0.2">
      <c r="A86" s="130"/>
      <c r="B86" s="146"/>
      <c r="C86" s="147"/>
      <c r="D86" s="147"/>
      <c r="E86" s="148" t="s">
        <v>367</v>
      </c>
      <c r="F86" s="143" t="s">
        <v>368</v>
      </c>
      <c r="G86" s="144" t="s">
        <v>594</v>
      </c>
      <c r="H86" s="144" t="s">
        <v>595</v>
      </c>
      <c r="I86" s="145" t="s">
        <v>596</v>
      </c>
      <c r="J86" s="145"/>
    </row>
    <row r="87" spans="1:10" ht="17.100000000000001" customHeight="1" x14ac:dyDescent="0.2">
      <c r="A87" s="130"/>
      <c r="B87" s="140"/>
      <c r="C87" s="141" t="s">
        <v>337</v>
      </c>
      <c r="D87" s="141"/>
      <c r="E87" s="142"/>
      <c r="F87" s="143" t="s">
        <v>216</v>
      </c>
      <c r="G87" s="144" t="s">
        <v>597</v>
      </c>
      <c r="H87" s="144" t="s">
        <v>598</v>
      </c>
      <c r="I87" s="145" t="s">
        <v>599</v>
      </c>
      <c r="J87" s="145"/>
    </row>
    <row r="88" spans="1:10" ht="17.100000000000001" customHeight="1" x14ac:dyDescent="0.2">
      <c r="A88" s="130"/>
      <c r="B88" s="146"/>
      <c r="C88" s="147"/>
      <c r="D88" s="147"/>
      <c r="E88" s="148" t="s">
        <v>600</v>
      </c>
      <c r="F88" s="143" t="s">
        <v>548</v>
      </c>
      <c r="G88" s="144" t="s">
        <v>601</v>
      </c>
      <c r="H88" s="144" t="s">
        <v>602</v>
      </c>
      <c r="I88" s="145" t="s">
        <v>603</v>
      </c>
      <c r="J88" s="145"/>
    </row>
    <row r="89" spans="1:10" ht="17.100000000000001" customHeight="1" x14ac:dyDescent="0.2">
      <c r="A89" s="130"/>
      <c r="B89" s="146"/>
      <c r="C89" s="147"/>
      <c r="D89" s="147"/>
      <c r="E89" s="148" t="s">
        <v>604</v>
      </c>
      <c r="F89" s="143" t="s">
        <v>408</v>
      </c>
      <c r="G89" s="144" t="s">
        <v>605</v>
      </c>
      <c r="H89" s="144" t="s">
        <v>606</v>
      </c>
      <c r="I89" s="145" t="s">
        <v>607</v>
      </c>
      <c r="J89" s="145"/>
    </row>
    <row r="90" spans="1:10" ht="17.100000000000001" customHeight="1" x14ac:dyDescent="0.2">
      <c r="A90" s="130"/>
      <c r="B90" s="146"/>
      <c r="C90" s="147"/>
      <c r="D90" s="147"/>
      <c r="E90" s="148" t="s">
        <v>608</v>
      </c>
      <c r="F90" s="143" t="s">
        <v>609</v>
      </c>
      <c r="G90" s="144" t="s">
        <v>353</v>
      </c>
      <c r="H90" s="144" t="s">
        <v>610</v>
      </c>
      <c r="I90" s="145" t="s">
        <v>611</v>
      </c>
      <c r="J90" s="145"/>
    </row>
    <row r="91" spans="1:10" ht="17.100000000000001" customHeight="1" x14ac:dyDescent="0.2">
      <c r="A91" s="130"/>
      <c r="B91" s="146"/>
      <c r="C91" s="147"/>
      <c r="D91" s="147"/>
      <c r="E91" s="148" t="s">
        <v>612</v>
      </c>
      <c r="F91" s="143" t="s">
        <v>581</v>
      </c>
      <c r="G91" s="144" t="s">
        <v>613</v>
      </c>
      <c r="H91" s="144" t="s">
        <v>614</v>
      </c>
      <c r="I91" s="145" t="s">
        <v>615</v>
      </c>
      <c r="J91" s="145"/>
    </row>
    <row r="92" spans="1:10" ht="17.100000000000001" customHeight="1" x14ac:dyDescent="0.2">
      <c r="A92" s="130"/>
      <c r="B92" s="146"/>
      <c r="C92" s="147"/>
      <c r="D92" s="147"/>
      <c r="E92" s="148" t="s">
        <v>616</v>
      </c>
      <c r="F92" s="143" t="s">
        <v>424</v>
      </c>
      <c r="G92" s="144" t="s">
        <v>617</v>
      </c>
      <c r="H92" s="144" t="s">
        <v>618</v>
      </c>
      <c r="I92" s="145" t="s">
        <v>619</v>
      </c>
      <c r="J92" s="145"/>
    </row>
    <row r="93" spans="1:10" ht="17.100000000000001" customHeight="1" x14ac:dyDescent="0.2">
      <c r="A93" s="130"/>
      <c r="B93" s="146"/>
      <c r="C93" s="147"/>
      <c r="D93" s="147"/>
      <c r="E93" s="148" t="s">
        <v>620</v>
      </c>
      <c r="F93" s="143" t="s">
        <v>566</v>
      </c>
      <c r="G93" s="144" t="s">
        <v>621</v>
      </c>
      <c r="H93" s="144" t="s">
        <v>218</v>
      </c>
      <c r="I93" s="145" t="s">
        <v>622</v>
      </c>
      <c r="J93" s="145"/>
    </row>
    <row r="94" spans="1:10" ht="17.100000000000001" customHeight="1" x14ac:dyDescent="0.2">
      <c r="A94" s="130"/>
      <c r="B94" s="146"/>
      <c r="C94" s="147"/>
      <c r="D94" s="147"/>
      <c r="E94" s="148" t="s">
        <v>518</v>
      </c>
      <c r="F94" s="143" t="s">
        <v>381</v>
      </c>
      <c r="G94" s="144" t="s">
        <v>623</v>
      </c>
      <c r="H94" s="144" t="s">
        <v>506</v>
      </c>
      <c r="I94" s="145" t="s">
        <v>624</v>
      </c>
      <c r="J94" s="145"/>
    </row>
    <row r="95" spans="1:10" ht="17.100000000000001" customHeight="1" x14ac:dyDescent="0.2">
      <c r="A95" s="130"/>
      <c r="B95" s="146"/>
      <c r="C95" s="147"/>
      <c r="D95" s="147"/>
      <c r="E95" s="148" t="s">
        <v>625</v>
      </c>
      <c r="F95" s="143" t="s">
        <v>368</v>
      </c>
      <c r="G95" s="144" t="s">
        <v>626</v>
      </c>
      <c r="H95" s="144" t="s">
        <v>627</v>
      </c>
      <c r="I95" s="145" t="s">
        <v>628</v>
      </c>
      <c r="J95" s="145"/>
    </row>
    <row r="96" spans="1:10" ht="9.4" customHeight="1" x14ac:dyDescent="0.2">
      <c r="A96" s="132"/>
      <c r="B96" s="132"/>
      <c r="C96" s="132"/>
      <c r="D96" s="132"/>
      <c r="E96" s="132"/>
      <c r="F96" s="132"/>
      <c r="G96" s="132"/>
      <c r="H96" s="132"/>
      <c r="I96" s="132"/>
      <c r="J96" s="132"/>
    </row>
    <row r="97" spans="1:10" ht="5.45" customHeight="1" x14ac:dyDescent="0.2">
      <c r="A97" s="132"/>
      <c r="B97" s="132"/>
      <c r="C97" s="132"/>
      <c r="D97" s="132"/>
      <c r="E97" s="132"/>
      <c r="F97" s="132"/>
      <c r="G97" s="132"/>
      <c r="H97" s="132"/>
      <c r="I97" s="132"/>
      <c r="J97" s="149" t="s">
        <v>347</v>
      </c>
    </row>
    <row r="98" spans="1:10" ht="5.45" customHeight="1" x14ac:dyDescent="0.2">
      <c r="A98" s="130"/>
      <c r="B98" s="150" t="s">
        <v>191</v>
      </c>
      <c r="C98" s="150"/>
      <c r="D98" s="132"/>
      <c r="E98" s="132"/>
      <c r="F98" s="132"/>
      <c r="G98" s="132"/>
      <c r="H98" s="132"/>
      <c r="I98" s="132"/>
      <c r="J98" s="149"/>
    </row>
    <row r="99" spans="1:10" ht="11.65" customHeight="1" x14ac:dyDescent="0.2">
      <c r="A99" s="130"/>
      <c r="B99" s="150"/>
      <c r="C99" s="150"/>
      <c r="D99" s="132"/>
      <c r="E99" s="132"/>
      <c r="F99" s="132"/>
      <c r="G99" s="132"/>
      <c r="H99" s="132"/>
      <c r="I99" s="132"/>
      <c r="J99" s="132"/>
    </row>
    <row r="100" spans="1:10" ht="64.349999999999994" customHeight="1" x14ac:dyDescent="0.2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</row>
    <row r="101" spans="1:10" ht="17.100000000000001" customHeight="1" x14ac:dyDescent="0.2">
      <c r="A101" s="130"/>
      <c r="B101" s="146"/>
      <c r="C101" s="147"/>
      <c r="D101" s="147"/>
      <c r="E101" s="148" t="s">
        <v>629</v>
      </c>
      <c r="F101" s="143" t="s">
        <v>630</v>
      </c>
      <c r="G101" s="144" t="s">
        <v>631</v>
      </c>
      <c r="H101" s="144" t="s">
        <v>632</v>
      </c>
      <c r="I101" s="145" t="s">
        <v>633</v>
      </c>
      <c r="J101" s="145"/>
    </row>
    <row r="102" spans="1:10" ht="17.100000000000001" customHeight="1" x14ac:dyDescent="0.2">
      <c r="A102" s="130"/>
      <c r="B102" s="135" t="s">
        <v>80</v>
      </c>
      <c r="C102" s="136"/>
      <c r="D102" s="136"/>
      <c r="E102" s="135"/>
      <c r="F102" s="137" t="s">
        <v>343</v>
      </c>
      <c r="G102" s="138" t="s">
        <v>634</v>
      </c>
      <c r="H102" s="138" t="s">
        <v>635</v>
      </c>
      <c r="I102" s="139" t="s">
        <v>636</v>
      </c>
      <c r="J102" s="139"/>
    </row>
    <row r="103" spans="1:10" ht="17.100000000000001" customHeight="1" x14ac:dyDescent="0.2">
      <c r="A103" s="130"/>
      <c r="B103" s="140"/>
      <c r="C103" s="141" t="s">
        <v>83</v>
      </c>
      <c r="D103" s="141"/>
      <c r="E103" s="142"/>
      <c r="F103" s="143" t="s">
        <v>348</v>
      </c>
      <c r="G103" s="144" t="s">
        <v>637</v>
      </c>
      <c r="H103" s="144" t="s">
        <v>638</v>
      </c>
      <c r="I103" s="145" t="s">
        <v>639</v>
      </c>
      <c r="J103" s="145"/>
    </row>
    <row r="104" spans="1:10" ht="17.100000000000001" customHeight="1" x14ac:dyDescent="0.2">
      <c r="A104" s="130"/>
      <c r="B104" s="146"/>
      <c r="C104" s="147"/>
      <c r="D104" s="147"/>
      <c r="E104" s="148" t="s">
        <v>407</v>
      </c>
      <c r="F104" s="143" t="s">
        <v>408</v>
      </c>
      <c r="G104" s="144" t="s">
        <v>640</v>
      </c>
      <c r="H104" s="144" t="s">
        <v>641</v>
      </c>
      <c r="I104" s="145" t="s">
        <v>642</v>
      </c>
      <c r="J104" s="145"/>
    </row>
    <row r="105" spans="1:10" ht="17.100000000000001" customHeight="1" x14ac:dyDescent="0.2">
      <c r="A105" s="130"/>
      <c r="B105" s="146"/>
      <c r="C105" s="147"/>
      <c r="D105" s="147"/>
      <c r="E105" s="148" t="s">
        <v>643</v>
      </c>
      <c r="F105" s="143" t="s">
        <v>609</v>
      </c>
      <c r="G105" s="144" t="s">
        <v>644</v>
      </c>
      <c r="H105" s="144" t="s">
        <v>645</v>
      </c>
      <c r="I105" s="145" t="s">
        <v>646</v>
      </c>
      <c r="J105" s="145"/>
    </row>
    <row r="106" spans="1:10" ht="17.100000000000001" customHeight="1" x14ac:dyDescent="0.2">
      <c r="A106" s="130"/>
      <c r="B106" s="146"/>
      <c r="C106" s="147"/>
      <c r="D106" s="147"/>
      <c r="E106" s="148" t="s">
        <v>580</v>
      </c>
      <c r="F106" s="143" t="s">
        <v>581</v>
      </c>
      <c r="G106" s="144" t="s">
        <v>647</v>
      </c>
      <c r="H106" s="144" t="s">
        <v>648</v>
      </c>
      <c r="I106" s="145" t="s">
        <v>649</v>
      </c>
      <c r="J106" s="145"/>
    </row>
    <row r="107" spans="1:10" ht="17.100000000000001" customHeight="1" x14ac:dyDescent="0.2">
      <c r="A107" s="130"/>
      <c r="B107" s="146"/>
      <c r="C107" s="147"/>
      <c r="D107" s="147"/>
      <c r="E107" s="148" t="s">
        <v>423</v>
      </c>
      <c r="F107" s="143" t="s">
        <v>424</v>
      </c>
      <c r="G107" s="144" t="s">
        <v>650</v>
      </c>
      <c r="H107" s="144" t="s">
        <v>651</v>
      </c>
      <c r="I107" s="145" t="s">
        <v>652</v>
      </c>
      <c r="J107" s="145"/>
    </row>
    <row r="108" spans="1:10" ht="17.100000000000001" customHeight="1" x14ac:dyDescent="0.2">
      <c r="A108" s="130"/>
      <c r="B108" s="146"/>
      <c r="C108" s="147"/>
      <c r="D108" s="147"/>
      <c r="E108" s="148" t="s">
        <v>496</v>
      </c>
      <c r="F108" s="143" t="s">
        <v>497</v>
      </c>
      <c r="G108" s="144" t="s">
        <v>653</v>
      </c>
      <c r="H108" s="144" t="s">
        <v>350</v>
      </c>
      <c r="I108" s="145" t="s">
        <v>654</v>
      </c>
      <c r="J108" s="145"/>
    </row>
    <row r="109" spans="1:10" ht="17.100000000000001" customHeight="1" x14ac:dyDescent="0.2">
      <c r="A109" s="130"/>
      <c r="B109" s="140"/>
      <c r="C109" s="141" t="s">
        <v>655</v>
      </c>
      <c r="D109" s="141"/>
      <c r="E109" s="142"/>
      <c r="F109" s="143" t="s">
        <v>656</v>
      </c>
      <c r="G109" s="144" t="s">
        <v>657</v>
      </c>
      <c r="H109" s="144" t="s">
        <v>658</v>
      </c>
      <c r="I109" s="145" t="s">
        <v>659</v>
      </c>
      <c r="J109" s="145"/>
    </row>
    <row r="110" spans="1:10" ht="17.100000000000001" customHeight="1" x14ac:dyDescent="0.2">
      <c r="A110" s="130"/>
      <c r="B110" s="146"/>
      <c r="C110" s="147"/>
      <c r="D110" s="147"/>
      <c r="E110" s="148" t="s">
        <v>407</v>
      </c>
      <c r="F110" s="143" t="s">
        <v>408</v>
      </c>
      <c r="G110" s="144" t="s">
        <v>660</v>
      </c>
      <c r="H110" s="144" t="s">
        <v>661</v>
      </c>
      <c r="I110" s="145" t="s">
        <v>662</v>
      </c>
      <c r="J110" s="145"/>
    </row>
    <row r="111" spans="1:10" ht="17.100000000000001" customHeight="1" x14ac:dyDescent="0.2">
      <c r="A111" s="130"/>
      <c r="B111" s="146"/>
      <c r="C111" s="147"/>
      <c r="D111" s="147"/>
      <c r="E111" s="148" t="s">
        <v>643</v>
      </c>
      <c r="F111" s="143" t="s">
        <v>609</v>
      </c>
      <c r="G111" s="144" t="s">
        <v>663</v>
      </c>
      <c r="H111" s="144" t="s">
        <v>664</v>
      </c>
      <c r="I111" s="145" t="s">
        <v>126</v>
      </c>
      <c r="J111" s="145"/>
    </row>
    <row r="112" spans="1:10" ht="17.100000000000001" customHeight="1" x14ac:dyDescent="0.2">
      <c r="A112" s="130"/>
      <c r="B112" s="146"/>
      <c r="C112" s="147"/>
      <c r="D112" s="147"/>
      <c r="E112" s="148" t="s">
        <v>580</v>
      </c>
      <c r="F112" s="143" t="s">
        <v>581</v>
      </c>
      <c r="G112" s="144" t="s">
        <v>665</v>
      </c>
      <c r="H112" s="144" t="s">
        <v>666</v>
      </c>
      <c r="I112" s="145" t="s">
        <v>667</v>
      </c>
      <c r="J112" s="145"/>
    </row>
    <row r="113" spans="1:10" ht="17.100000000000001" customHeight="1" x14ac:dyDescent="0.2">
      <c r="A113" s="130"/>
      <c r="B113" s="146"/>
      <c r="C113" s="147"/>
      <c r="D113" s="147"/>
      <c r="E113" s="148" t="s">
        <v>423</v>
      </c>
      <c r="F113" s="143" t="s">
        <v>424</v>
      </c>
      <c r="G113" s="144" t="s">
        <v>668</v>
      </c>
      <c r="H113" s="144" t="s">
        <v>669</v>
      </c>
      <c r="I113" s="145" t="s">
        <v>670</v>
      </c>
      <c r="J113" s="145"/>
    </row>
    <row r="114" spans="1:10" ht="17.100000000000001" customHeight="1" x14ac:dyDescent="0.2">
      <c r="A114" s="130"/>
      <c r="B114" s="140"/>
      <c r="C114" s="141" t="s">
        <v>81</v>
      </c>
      <c r="D114" s="141"/>
      <c r="E114" s="142"/>
      <c r="F114" s="143" t="s">
        <v>354</v>
      </c>
      <c r="G114" s="144" t="s">
        <v>671</v>
      </c>
      <c r="H114" s="144" t="s">
        <v>672</v>
      </c>
      <c r="I114" s="145" t="s">
        <v>673</v>
      </c>
      <c r="J114" s="145"/>
    </row>
    <row r="115" spans="1:10" ht="17.100000000000001" customHeight="1" x14ac:dyDescent="0.2">
      <c r="A115" s="130"/>
      <c r="B115" s="146"/>
      <c r="C115" s="147"/>
      <c r="D115" s="147"/>
      <c r="E115" s="148" t="s">
        <v>418</v>
      </c>
      <c r="F115" s="143" t="s">
        <v>419</v>
      </c>
      <c r="G115" s="144" t="s">
        <v>674</v>
      </c>
      <c r="H115" s="144" t="s">
        <v>675</v>
      </c>
      <c r="I115" s="145" t="s">
        <v>676</v>
      </c>
      <c r="J115" s="145"/>
    </row>
    <row r="116" spans="1:10" ht="17.100000000000001" customHeight="1" x14ac:dyDescent="0.2">
      <c r="A116" s="130"/>
      <c r="B116" s="146"/>
      <c r="C116" s="147"/>
      <c r="D116" s="147"/>
      <c r="E116" s="148" t="s">
        <v>407</v>
      </c>
      <c r="F116" s="143" t="s">
        <v>408</v>
      </c>
      <c r="G116" s="144" t="s">
        <v>677</v>
      </c>
      <c r="H116" s="144" t="s">
        <v>678</v>
      </c>
      <c r="I116" s="145" t="s">
        <v>679</v>
      </c>
      <c r="J116" s="145"/>
    </row>
    <row r="117" spans="1:10" ht="17.100000000000001" customHeight="1" x14ac:dyDescent="0.2">
      <c r="A117" s="130"/>
      <c r="B117" s="146"/>
      <c r="C117" s="147"/>
      <c r="D117" s="147"/>
      <c r="E117" s="148" t="s">
        <v>580</v>
      </c>
      <c r="F117" s="143" t="s">
        <v>581</v>
      </c>
      <c r="G117" s="144" t="s">
        <v>680</v>
      </c>
      <c r="H117" s="144" t="s">
        <v>681</v>
      </c>
      <c r="I117" s="145" t="s">
        <v>682</v>
      </c>
      <c r="J117" s="145"/>
    </row>
    <row r="118" spans="1:10" ht="17.100000000000001" customHeight="1" x14ac:dyDescent="0.2">
      <c r="A118" s="130"/>
      <c r="B118" s="146"/>
      <c r="C118" s="147"/>
      <c r="D118" s="147"/>
      <c r="E118" s="148" t="s">
        <v>423</v>
      </c>
      <c r="F118" s="143" t="s">
        <v>424</v>
      </c>
      <c r="G118" s="144" t="s">
        <v>683</v>
      </c>
      <c r="H118" s="144" t="s">
        <v>684</v>
      </c>
      <c r="I118" s="145" t="s">
        <v>685</v>
      </c>
      <c r="J118" s="145"/>
    </row>
    <row r="119" spans="1:10" ht="17.100000000000001" customHeight="1" x14ac:dyDescent="0.2">
      <c r="A119" s="130"/>
      <c r="B119" s="146"/>
      <c r="C119" s="147"/>
      <c r="D119" s="147"/>
      <c r="E119" s="148" t="s">
        <v>380</v>
      </c>
      <c r="F119" s="143" t="s">
        <v>381</v>
      </c>
      <c r="G119" s="144" t="s">
        <v>686</v>
      </c>
      <c r="H119" s="144" t="s">
        <v>687</v>
      </c>
      <c r="I119" s="145" t="s">
        <v>688</v>
      </c>
      <c r="J119" s="145"/>
    </row>
    <row r="120" spans="1:10" ht="17.100000000000001" customHeight="1" x14ac:dyDescent="0.2">
      <c r="A120" s="130"/>
      <c r="B120" s="146"/>
      <c r="C120" s="147"/>
      <c r="D120" s="147"/>
      <c r="E120" s="148" t="s">
        <v>385</v>
      </c>
      <c r="F120" s="143" t="s">
        <v>386</v>
      </c>
      <c r="G120" s="144" t="s">
        <v>689</v>
      </c>
      <c r="H120" s="144" t="s">
        <v>690</v>
      </c>
      <c r="I120" s="145" t="s">
        <v>691</v>
      </c>
      <c r="J120" s="145"/>
    </row>
    <row r="121" spans="1:10" ht="17.100000000000001" customHeight="1" x14ac:dyDescent="0.2">
      <c r="A121" s="130"/>
      <c r="B121" s="146"/>
      <c r="C121" s="147"/>
      <c r="D121" s="147"/>
      <c r="E121" s="148" t="s">
        <v>430</v>
      </c>
      <c r="F121" s="143" t="s">
        <v>431</v>
      </c>
      <c r="G121" s="144" t="s">
        <v>692</v>
      </c>
      <c r="H121" s="144" t="s">
        <v>693</v>
      </c>
      <c r="I121" s="145" t="s">
        <v>142</v>
      </c>
      <c r="J121" s="145"/>
    </row>
    <row r="122" spans="1:10" ht="17.100000000000001" customHeight="1" x14ac:dyDescent="0.2">
      <c r="A122" s="130"/>
      <c r="B122" s="146"/>
      <c r="C122" s="147"/>
      <c r="D122" s="147"/>
      <c r="E122" s="148" t="s">
        <v>694</v>
      </c>
      <c r="F122" s="143" t="s">
        <v>695</v>
      </c>
      <c r="G122" s="144" t="s">
        <v>696</v>
      </c>
      <c r="H122" s="144" t="s">
        <v>697</v>
      </c>
      <c r="I122" s="145" t="s">
        <v>698</v>
      </c>
      <c r="J122" s="145"/>
    </row>
    <row r="123" spans="1:10" ht="17.100000000000001" customHeight="1" x14ac:dyDescent="0.2">
      <c r="A123" s="130"/>
      <c r="B123" s="146"/>
      <c r="C123" s="147"/>
      <c r="D123" s="147"/>
      <c r="E123" s="148" t="s">
        <v>367</v>
      </c>
      <c r="F123" s="143" t="s">
        <v>368</v>
      </c>
      <c r="G123" s="144" t="s">
        <v>699</v>
      </c>
      <c r="H123" s="144" t="s">
        <v>700</v>
      </c>
      <c r="I123" s="145" t="s">
        <v>701</v>
      </c>
      <c r="J123" s="145"/>
    </row>
    <row r="124" spans="1:10" ht="17.100000000000001" customHeight="1" x14ac:dyDescent="0.2">
      <c r="A124" s="130"/>
      <c r="B124" s="146"/>
      <c r="C124" s="147"/>
      <c r="D124" s="147"/>
      <c r="E124" s="148" t="s">
        <v>438</v>
      </c>
      <c r="F124" s="143" t="s">
        <v>439</v>
      </c>
      <c r="G124" s="144" t="s">
        <v>702</v>
      </c>
      <c r="H124" s="144" t="s">
        <v>703</v>
      </c>
      <c r="I124" s="145" t="s">
        <v>704</v>
      </c>
      <c r="J124" s="145"/>
    </row>
    <row r="125" spans="1:10" ht="20.100000000000001" customHeight="1" x14ac:dyDescent="0.2">
      <c r="A125" s="130"/>
      <c r="B125" s="146"/>
      <c r="C125" s="147"/>
      <c r="D125" s="147"/>
      <c r="E125" s="148" t="s">
        <v>443</v>
      </c>
      <c r="F125" s="143" t="s">
        <v>444</v>
      </c>
      <c r="G125" s="144" t="s">
        <v>705</v>
      </c>
      <c r="H125" s="144" t="s">
        <v>706</v>
      </c>
      <c r="I125" s="145" t="s">
        <v>707</v>
      </c>
      <c r="J125" s="145"/>
    </row>
    <row r="126" spans="1:10" ht="17.100000000000001" customHeight="1" x14ac:dyDescent="0.2">
      <c r="A126" s="130"/>
      <c r="B126" s="146"/>
      <c r="C126" s="147"/>
      <c r="D126" s="147"/>
      <c r="E126" s="148" t="s">
        <v>496</v>
      </c>
      <c r="F126" s="143" t="s">
        <v>497</v>
      </c>
      <c r="G126" s="144" t="s">
        <v>708</v>
      </c>
      <c r="H126" s="144" t="s">
        <v>709</v>
      </c>
      <c r="I126" s="145" t="s">
        <v>710</v>
      </c>
      <c r="J126" s="145"/>
    </row>
    <row r="127" spans="1:10" ht="17.100000000000001" customHeight="1" x14ac:dyDescent="0.2">
      <c r="A127" s="130"/>
      <c r="B127" s="146"/>
      <c r="C127" s="147"/>
      <c r="D127" s="147"/>
      <c r="E127" s="148" t="s">
        <v>448</v>
      </c>
      <c r="F127" s="143" t="s">
        <v>449</v>
      </c>
      <c r="G127" s="144" t="s">
        <v>711</v>
      </c>
      <c r="H127" s="144" t="s">
        <v>712</v>
      </c>
      <c r="I127" s="145" t="s">
        <v>713</v>
      </c>
      <c r="J127" s="145"/>
    </row>
    <row r="128" spans="1:10" ht="17.100000000000001" customHeight="1" x14ac:dyDescent="0.2">
      <c r="A128" s="130"/>
      <c r="B128" s="146"/>
      <c r="C128" s="147"/>
      <c r="D128" s="147"/>
      <c r="E128" s="148" t="s">
        <v>453</v>
      </c>
      <c r="F128" s="143" t="s">
        <v>454</v>
      </c>
      <c r="G128" s="144" t="s">
        <v>714</v>
      </c>
      <c r="H128" s="144" t="s">
        <v>715</v>
      </c>
      <c r="I128" s="145" t="s">
        <v>126</v>
      </c>
      <c r="J128" s="145"/>
    </row>
    <row r="129" spans="1:10" ht="17.100000000000001" customHeight="1" x14ac:dyDescent="0.2">
      <c r="A129" s="130"/>
      <c r="B129" s="135" t="s">
        <v>23</v>
      </c>
      <c r="C129" s="136"/>
      <c r="D129" s="136"/>
      <c r="E129" s="135"/>
      <c r="F129" s="137" t="s">
        <v>716</v>
      </c>
      <c r="G129" s="138" t="s">
        <v>717</v>
      </c>
      <c r="H129" s="138" t="s">
        <v>718</v>
      </c>
      <c r="I129" s="139" t="s">
        <v>719</v>
      </c>
      <c r="J129" s="139"/>
    </row>
    <row r="130" spans="1:10" ht="13.9" customHeight="1" x14ac:dyDescent="0.2">
      <c r="A130" s="132"/>
      <c r="B130" s="132"/>
      <c r="C130" s="132"/>
      <c r="D130" s="132"/>
      <c r="E130" s="132"/>
      <c r="F130" s="132"/>
      <c r="G130" s="132"/>
      <c r="H130" s="132"/>
      <c r="I130" s="132"/>
      <c r="J130" s="132"/>
    </row>
    <row r="131" spans="1:10" ht="5.45" customHeight="1" x14ac:dyDescent="0.2">
      <c r="A131" s="132"/>
      <c r="B131" s="132"/>
      <c r="C131" s="132"/>
      <c r="D131" s="132"/>
      <c r="E131" s="132"/>
      <c r="F131" s="132"/>
      <c r="G131" s="132"/>
      <c r="H131" s="132"/>
      <c r="I131" s="132"/>
      <c r="J131" s="149" t="s">
        <v>362</v>
      </c>
    </row>
    <row r="132" spans="1:10" ht="5.45" customHeight="1" x14ac:dyDescent="0.2">
      <c r="A132" s="130"/>
      <c r="B132" s="150" t="s">
        <v>191</v>
      </c>
      <c r="C132" s="150"/>
      <c r="D132" s="132"/>
      <c r="E132" s="132"/>
      <c r="F132" s="132"/>
      <c r="G132" s="132"/>
      <c r="H132" s="132"/>
      <c r="I132" s="132"/>
      <c r="J132" s="149"/>
    </row>
    <row r="133" spans="1:10" ht="11.65" customHeight="1" x14ac:dyDescent="0.2">
      <c r="A133" s="130"/>
      <c r="B133" s="150"/>
      <c r="C133" s="150"/>
      <c r="D133" s="132"/>
      <c r="E133" s="132"/>
      <c r="F133" s="132"/>
      <c r="G133" s="132"/>
      <c r="H133" s="132"/>
      <c r="I133" s="132"/>
      <c r="J133" s="132"/>
    </row>
    <row r="134" spans="1:10" ht="64.349999999999994" customHeight="1" x14ac:dyDescent="0.2">
      <c r="A134" s="132"/>
      <c r="B134" s="132"/>
      <c r="C134" s="132"/>
      <c r="D134" s="132"/>
      <c r="E134" s="132"/>
      <c r="F134" s="132"/>
      <c r="G134" s="132"/>
      <c r="H134" s="132"/>
      <c r="I134" s="132"/>
      <c r="J134" s="132"/>
    </row>
    <row r="135" spans="1:10" ht="17.100000000000001" customHeight="1" x14ac:dyDescent="0.2">
      <c r="A135" s="130"/>
      <c r="B135" s="140"/>
      <c r="C135" s="141" t="s">
        <v>24</v>
      </c>
      <c r="D135" s="141"/>
      <c r="E135" s="142"/>
      <c r="F135" s="143" t="s">
        <v>26</v>
      </c>
      <c r="G135" s="144" t="s">
        <v>720</v>
      </c>
      <c r="H135" s="144" t="s">
        <v>718</v>
      </c>
      <c r="I135" s="145" t="s">
        <v>721</v>
      </c>
      <c r="J135" s="145"/>
    </row>
    <row r="136" spans="1:10" ht="17.100000000000001" customHeight="1" x14ac:dyDescent="0.2">
      <c r="A136" s="130"/>
      <c r="B136" s="146"/>
      <c r="C136" s="147"/>
      <c r="D136" s="147"/>
      <c r="E136" s="148" t="s">
        <v>380</v>
      </c>
      <c r="F136" s="143" t="s">
        <v>381</v>
      </c>
      <c r="G136" s="144" t="s">
        <v>722</v>
      </c>
      <c r="H136" s="144" t="s">
        <v>718</v>
      </c>
      <c r="I136" s="145" t="s">
        <v>723</v>
      </c>
      <c r="J136" s="145"/>
    </row>
    <row r="137" spans="1:10" ht="17.100000000000001" customHeight="1" x14ac:dyDescent="0.2">
      <c r="A137" s="130"/>
      <c r="B137" s="135" t="s">
        <v>724</v>
      </c>
      <c r="C137" s="136"/>
      <c r="D137" s="136"/>
      <c r="E137" s="135"/>
      <c r="F137" s="137" t="s">
        <v>725</v>
      </c>
      <c r="G137" s="138" t="s">
        <v>726</v>
      </c>
      <c r="H137" s="138" t="s">
        <v>727</v>
      </c>
      <c r="I137" s="139" t="s">
        <v>728</v>
      </c>
      <c r="J137" s="139"/>
    </row>
    <row r="138" spans="1:10" ht="17.100000000000001" customHeight="1" x14ac:dyDescent="0.2">
      <c r="A138" s="130"/>
      <c r="B138" s="140"/>
      <c r="C138" s="141" t="s">
        <v>729</v>
      </c>
      <c r="D138" s="141"/>
      <c r="E138" s="142"/>
      <c r="F138" s="143" t="s">
        <v>730</v>
      </c>
      <c r="G138" s="144" t="s">
        <v>731</v>
      </c>
      <c r="H138" s="144" t="s">
        <v>727</v>
      </c>
      <c r="I138" s="145" t="s">
        <v>732</v>
      </c>
      <c r="J138" s="145"/>
    </row>
    <row r="139" spans="1:10" ht="17.100000000000001" customHeight="1" x14ac:dyDescent="0.2">
      <c r="A139" s="130"/>
      <c r="B139" s="146"/>
      <c r="C139" s="147"/>
      <c r="D139" s="147"/>
      <c r="E139" s="148" t="s">
        <v>380</v>
      </c>
      <c r="F139" s="143" t="s">
        <v>381</v>
      </c>
      <c r="G139" s="144" t="s">
        <v>733</v>
      </c>
      <c r="H139" s="144" t="s">
        <v>727</v>
      </c>
      <c r="I139" s="145" t="s">
        <v>734</v>
      </c>
      <c r="J139" s="145"/>
    </row>
    <row r="140" spans="1:10" ht="5.45" customHeight="1" x14ac:dyDescent="0.2">
      <c r="A140" s="130"/>
      <c r="B140" s="151"/>
      <c r="C140" s="151"/>
      <c r="D140" s="151"/>
      <c r="E140" s="151"/>
      <c r="F140" s="132"/>
      <c r="G140" s="132"/>
      <c r="H140" s="132"/>
      <c r="I140" s="132"/>
      <c r="J140" s="132"/>
    </row>
    <row r="141" spans="1:10" ht="17.100000000000001" customHeight="1" x14ac:dyDescent="0.2">
      <c r="A141" s="130"/>
      <c r="B141" s="155" t="s">
        <v>358</v>
      </c>
      <c r="C141" s="155"/>
      <c r="D141" s="155"/>
      <c r="E141" s="155"/>
      <c r="F141" s="155"/>
      <c r="G141" s="153" t="s">
        <v>735</v>
      </c>
      <c r="H141" s="153" t="s">
        <v>360</v>
      </c>
      <c r="I141" s="154" t="s">
        <v>736</v>
      </c>
      <c r="J141" s="154"/>
    </row>
    <row r="142" spans="1:10" ht="409.6" customHeight="1" x14ac:dyDescent="0.2">
      <c r="A142" s="132"/>
      <c r="B142" s="132"/>
      <c r="C142" s="132"/>
      <c r="D142" s="132"/>
      <c r="E142" s="132"/>
      <c r="F142" s="132"/>
      <c r="G142" s="132"/>
      <c r="H142" s="132"/>
      <c r="I142" s="132"/>
      <c r="J142" s="132"/>
    </row>
    <row r="143" spans="1:10" ht="5.45" customHeight="1" x14ac:dyDescent="0.2">
      <c r="A143" s="132"/>
      <c r="B143" s="132"/>
      <c r="C143" s="132"/>
      <c r="D143" s="132"/>
      <c r="E143" s="132"/>
      <c r="F143" s="132"/>
      <c r="G143" s="132"/>
      <c r="H143" s="132"/>
      <c r="I143" s="132"/>
      <c r="J143" s="149" t="s">
        <v>737</v>
      </c>
    </row>
    <row r="144" spans="1:10" ht="5.45" customHeight="1" x14ac:dyDescent="0.2">
      <c r="A144" s="130"/>
      <c r="B144" s="150" t="s">
        <v>191</v>
      </c>
      <c r="C144" s="150"/>
      <c r="D144" s="132"/>
      <c r="E144" s="132"/>
      <c r="F144" s="132"/>
      <c r="G144" s="132"/>
      <c r="H144" s="132"/>
      <c r="I144" s="132"/>
      <c r="J144" s="149"/>
    </row>
    <row r="145" spans="1:10" ht="11.65" customHeight="1" x14ac:dyDescent="0.2">
      <c r="A145" s="130"/>
      <c r="B145" s="150"/>
      <c r="C145" s="150"/>
      <c r="D145" s="132"/>
      <c r="E145" s="132"/>
      <c r="F145" s="132"/>
      <c r="G145" s="132"/>
      <c r="H145" s="132"/>
      <c r="I145" s="132"/>
      <c r="J145" s="132"/>
    </row>
    <row r="146" spans="1:10" x14ac:dyDescent="0.2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</row>
    <row r="147" spans="1:10" x14ac:dyDescent="0.2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</row>
    <row r="148" spans="1:10" x14ac:dyDescent="0.2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</row>
    <row r="149" spans="1:10" x14ac:dyDescent="0.2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</row>
    <row r="150" spans="1:10" x14ac:dyDescent="0.2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</row>
    <row r="151" spans="1:10" x14ac:dyDescent="0.2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</row>
    <row r="152" spans="1:10" x14ac:dyDescent="0.2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</row>
    <row r="153" spans="1:10" x14ac:dyDescent="0.2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</row>
    <row r="154" spans="1:10" x14ac:dyDescent="0.2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</row>
    <row r="155" spans="1:10" x14ac:dyDescent="0.2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</row>
    <row r="156" spans="1:10" x14ac:dyDescent="0.2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</row>
    <row r="157" spans="1:10" x14ac:dyDescent="0.2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</row>
    <row r="158" spans="1:10" x14ac:dyDescent="0.2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</row>
    <row r="159" spans="1:10" x14ac:dyDescent="0.2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</row>
    <row r="160" spans="1:10" x14ac:dyDescent="0.2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</row>
    <row r="161" spans="1:10" x14ac:dyDescent="0.2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</row>
    <row r="162" spans="1:10" x14ac:dyDescent="0.2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</row>
    <row r="163" spans="1:10" x14ac:dyDescent="0.2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</row>
    <row r="164" spans="1:10" x14ac:dyDescent="0.2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</row>
    <row r="165" spans="1:10" x14ac:dyDescent="0.2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</row>
    <row r="166" spans="1:10" x14ac:dyDescent="0.2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</row>
    <row r="167" spans="1:10" x14ac:dyDescent="0.2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</row>
    <row r="168" spans="1:10" x14ac:dyDescent="0.2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</row>
    <row r="169" spans="1:10" x14ac:dyDescent="0.2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</row>
    <row r="170" spans="1:10" x14ac:dyDescent="0.2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</row>
    <row r="171" spans="1:10" x14ac:dyDescent="0.2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</row>
    <row r="172" spans="1:10" x14ac:dyDescent="0.2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</row>
    <row r="173" spans="1:10" x14ac:dyDescent="0.2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</row>
    <row r="174" spans="1:10" x14ac:dyDescent="0.2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</row>
    <row r="175" spans="1:10" x14ac:dyDescent="0.2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</row>
    <row r="176" spans="1:10" x14ac:dyDescent="0.2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</row>
    <row r="177" spans="1:10" x14ac:dyDescent="0.2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</row>
    <row r="178" spans="1:10" x14ac:dyDescent="0.2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</row>
    <row r="179" spans="1:10" x14ac:dyDescent="0.2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</row>
    <row r="180" spans="1:10" x14ac:dyDescent="0.2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</row>
    <row r="181" spans="1:10" x14ac:dyDescent="0.2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</row>
    <row r="182" spans="1:10" x14ac:dyDescent="0.2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</row>
    <row r="183" spans="1:10" x14ac:dyDescent="0.2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</row>
    <row r="184" spans="1:10" x14ac:dyDescent="0.2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</row>
    <row r="185" spans="1:10" x14ac:dyDescent="0.2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</row>
    <row r="186" spans="1:10" x14ac:dyDescent="0.2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</row>
    <row r="187" spans="1:10" x14ac:dyDescent="0.2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</row>
    <row r="188" spans="1:10" x14ac:dyDescent="0.2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</row>
    <row r="189" spans="1:10" x14ac:dyDescent="0.2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</row>
    <row r="190" spans="1:10" x14ac:dyDescent="0.2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</row>
    <row r="191" spans="1:10" x14ac:dyDescent="0.2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</row>
    <row r="192" spans="1:10" x14ac:dyDescent="0.2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</row>
    <row r="193" spans="1:10" x14ac:dyDescent="0.2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</row>
    <row r="194" spans="1:10" x14ac:dyDescent="0.2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</row>
    <row r="195" spans="1:10" x14ac:dyDescent="0.2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</row>
    <row r="196" spans="1:10" x14ac:dyDescent="0.2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</row>
    <row r="197" spans="1:10" x14ac:dyDescent="0.2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</row>
    <row r="198" spans="1:10" x14ac:dyDescent="0.2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</row>
    <row r="199" spans="1:10" x14ac:dyDescent="0.2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</row>
    <row r="200" spans="1:10" x14ac:dyDescent="0.2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</row>
    <row r="201" spans="1:10" x14ac:dyDescent="0.2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</row>
    <row r="202" spans="1:10" x14ac:dyDescent="0.2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</row>
    <row r="203" spans="1:10" x14ac:dyDescent="0.2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</row>
    <row r="204" spans="1:10" x14ac:dyDescent="0.2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</row>
    <row r="205" spans="1:10" x14ac:dyDescent="0.2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</row>
    <row r="206" spans="1:10" x14ac:dyDescent="0.2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</row>
    <row r="207" spans="1:10" x14ac:dyDescent="0.2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</row>
    <row r="208" spans="1:10" x14ac:dyDescent="0.2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</row>
    <row r="209" spans="1:10" x14ac:dyDescent="0.2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</row>
    <row r="210" spans="1:10" x14ac:dyDescent="0.2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</row>
    <row r="211" spans="1:10" x14ac:dyDescent="0.2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</row>
    <row r="212" spans="1:10" x14ac:dyDescent="0.2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</row>
    <row r="213" spans="1:10" x14ac:dyDescent="0.2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</row>
    <row r="214" spans="1:10" x14ac:dyDescent="0.2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</row>
    <row r="215" spans="1:10" x14ac:dyDescent="0.2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</row>
    <row r="216" spans="1:10" x14ac:dyDescent="0.2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</row>
    <row r="217" spans="1:10" x14ac:dyDescent="0.2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</row>
    <row r="218" spans="1:10" x14ac:dyDescent="0.2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</row>
    <row r="219" spans="1:10" x14ac:dyDescent="0.2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</row>
    <row r="220" spans="1:10" x14ac:dyDescent="0.2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</row>
    <row r="221" spans="1:10" x14ac:dyDescent="0.2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</row>
    <row r="222" spans="1:10" x14ac:dyDescent="0.2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</row>
    <row r="223" spans="1:10" x14ac:dyDescent="0.2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</row>
    <row r="224" spans="1:10" x14ac:dyDescent="0.2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</row>
    <row r="225" spans="1:10" x14ac:dyDescent="0.2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</row>
    <row r="226" spans="1:10" x14ac:dyDescent="0.2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</row>
    <row r="227" spans="1:10" x14ac:dyDescent="0.2">
      <c r="A227" s="130"/>
      <c r="B227" s="130"/>
      <c r="C227" s="130"/>
      <c r="D227" s="130"/>
      <c r="E227" s="130"/>
      <c r="F227" s="130"/>
      <c r="G227" s="130"/>
      <c r="H227" s="130"/>
      <c r="I227" s="130"/>
      <c r="J227" s="130"/>
    </row>
    <row r="228" spans="1:10" x14ac:dyDescent="0.2">
      <c r="A228" s="130"/>
      <c r="B228" s="130"/>
      <c r="C228" s="130"/>
      <c r="D228" s="130"/>
      <c r="E228" s="130"/>
      <c r="F228" s="130"/>
      <c r="G228" s="130"/>
      <c r="H228" s="130"/>
      <c r="I228" s="130"/>
      <c r="J228" s="130"/>
    </row>
    <row r="229" spans="1:10" x14ac:dyDescent="0.2">
      <c r="A229" s="130"/>
      <c r="B229" s="130"/>
      <c r="C229" s="130"/>
      <c r="D229" s="130"/>
      <c r="E229" s="130"/>
      <c r="F229" s="130"/>
      <c r="G229" s="130"/>
      <c r="H229" s="130"/>
      <c r="I229" s="130"/>
      <c r="J229" s="130"/>
    </row>
    <row r="230" spans="1:10" x14ac:dyDescent="0.2">
      <c r="A230" s="130"/>
      <c r="B230" s="130"/>
      <c r="C230" s="130"/>
      <c r="D230" s="130"/>
      <c r="E230" s="130"/>
      <c r="F230" s="130"/>
      <c r="G230" s="130"/>
      <c r="H230" s="130"/>
      <c r="I230" s="130"/>
      <c r="J230" s="130"/>
    </row>
    <row r="231" spans="1:10" x14ac:dyDescent="0.2">
      <c r="A231" s="130"/>
      <c r="B231" s="130"/>
      <c r="C231" s="130"/>
      <c r="D231" s="130"/>
      <c r="E231" s="130"/>
      <c r="F231" s="130"/>
      <c r="G231" s="130"/>
      <c r="H231" s="130"/>
      <c r="I231" s="130"/>
      <c r="J231" s="130"/>
    </row>
    <row r="232" spans="1:10" x14ac:dyDescent="0.2">
      <c r="A232" s="130"/>
      <c r="B232" s="130"/>
      <c r="C232" s="130"/>
      <c r="D232" s="130"/>
      <c r="E232" s="130"/>
      <c r="F232" s="130"/>
      <c r="G232" s="130"/>
      <c r="H232" s="130"/>
      <c r="I232" s="130"/>
      <c r="J232" s="130"/>
    </row>
    <row r="233" spans="1:10" x14ac:dyDescent="0.2">
      <c r="A233" s="130"/>
      <c r="B233" s="130"/>
      <c r="C233" s="130"/>
      <c r="D233" s="130"/>
      <c r="E233" s="130"/>
      <c r="F233" s="130"/>
      <c r="G233" s="130"/>
      <c r="H233" s="130"/>
      <c r="I233" s="130"/>
      <c r="J233" s="130"/>
    </row>
    <row r="234" spans="1:10" x14ac:dyDescent="0.2">
      <c r="A234" s="130"/>
      <c r="B234" s="130"/>
      <c r="C234" s="130"/>
      <c r="D234" s="130"/>
      <c r="E234" s="130"/>
      <c r="F234" s="130"/>
      <c r="G234" s="130"/>
      <c r="H234" s="130"/>
      <c r="I234" s="130"/>
      <c r="J234" s="130"/>
    </row>
    <row r="235" spans="1:10" x14ac:dyDescent="0.2">
      <c r="A235" s="130"/>
      <c r="B235" s="130"/>
      <c r="C235" s="130"/>
      <c r="D235" s="130"/>
      <c r="E235" s="130"/>
      <c r="F235" s="130"/>
      <c r="G235" s="130"/>
      <c r="H235" s="130"/>
      <c r="I235" s="130"/>
      <c r="J235" s="130"/>
    </row>
    <row r="236" spans="1:10" x14ac:dyDescent="0.2">
      <c r="A236" s="130"/>
      <c r="B236" s="130"/>
      <c r="C236" s="130"/>
      <c r="D236" s="130"/>
      <c r="E236" s="130"/>
      <c r="F236" s="130"/>
      <c r="G236" s="130"/>
      <c r="H236" s="130"/>
      <c r="I236" s="130"/>
      <c r="J236" s="130"/>
    </row>
    <row r="237" spans="1:10" x14ac:dyDescent="0.2">
      <c r="A237" s="130"/>
      <c r="B237" s="130"/>
      <c r="C237" s="130"/>
      <c r="D237" s="130"/>
      <c r="E237" s="130"/>
      <c r="F237" s="130"/>
      <c r="G237" s="130"/>
      <c r="H237" s="130"/>
      <c r="I237" s="130"/>
      <c r="J237" s="130"/>
    </row>
    <row r="238" spans="1:10" x14ac:dyDescent="0.2">
      <c r="A238" s="130"/>
      <c r="B238" s="130"/>
      <c r="C238" s="130"/>
      <c r="D238" s="130"/>
      <c r="E238" s="130"/>
      <c r="F238" s="130"/>
      <c r="G238" s="130"/>
      <c r="H238" s="130"/>
      <c r="I238" s="130"/>
      <c r="J238" s="130"/>
    </row>
    <row r="239" spans="1:10" x14ac:dyDescent="0.2">
      <c r="A239" s="130"/>
      <c r="B239" s="130"/>
      <c r="C239" s="130"/>
      <c r="D239" s="130"/>
      <c r="E239" s="130"/>
      <c r="F239" s="130"/>
      <c r="G239" s="130"/>
      <c r="H239" s="130"/>
      <c r="I239" s="130"/>
      <c r="J239" s="130"/>
    </row>
    <row r="240" spans="1:10" x14ac:dyDescent="0.2">
      <c r="A240" s="130"/>
      <c r="B240" s="130"/>
      <c r="C240" s="130"/>
      <c r="D240" s="130"/>
      <c r="E240" s="130"/>
      <c r="F240" s="130"/>
      <c r="G240" s="130"/>
      <c r="H240" s="130"/>
      <c r="I240" s="130"/>
      <c r="J240" s="130"/>
    </row>
    <row r="241" spans="1:10" x14ac:dyDescent="0.2">
      <c r="A241" s="130"/>
      <c r="B241" s="130"/>
      <c r="C241" s="130"/>
      <c r="D241" s="130"/>
      <c r="E241" s="130"/>
      <c r="F241" s="130"/>
      <c r="G241" s="130"/>
      <c r="H241" s="130"/>
      <c r="I241" s="130"/>
      <c r="J241" s="130"/>
    </row>
    <row r="242" spans="1:10" x14ac:dyDescent="0.2">
      <c r="A242" s="130"/>
      <c r="B242" s="130"/>
      <c r="C242" s="130"/>
      <c r="D242" s="130"/>
      <c r="E242" s="130"/>
      <c r="F242" s="130"/>
      <c r="G242" s="130"/>
      <c r="H242" s="130"/>
      <c r="I242" s="130"/>
      <c r="J242" s="130"/>
    </row>
    <row r="243" spans="1:10" x14ac:dyDescent="0.2">
      <c r="A243" s="130"/>
      <c r="B243" s="130"/>
      <c r="C243" s="130"/>
      <c r="D243" s="130"/>
      <c r="E243" s="130"/>
      <c r="F243" s="130"/>
      <c r="G243" s="130"/>
      <c r="H243" s="130"/>
      <c r="I243" s="130"/>
      <c r="J243" s="130"/>
    </row>
    <row r="244" spans="1:10" x14ac:dyDescent="0.2">
      <c r="A244" s="130"/>
      <c r="B244" s="130"/>
      <c r="C244" s="130"/>
      <c r="D244" s="130"/>
      <c r="E244" s="130"/>
      <c r="F244" s="130"/>
      <c r="G244" s="130"/>
      <c r="H244" s="130"/>
      <c r="I244" s="130"/>
      <c r="J244" s="130"/>
    </row>
    <row r="245" spans="1:10" x14ac:dyDescent="0.2">
      <c r="A245" s="130"/>
      <c r="B245" s="130"/>
      <c r="C245" s="130"/>
      <c r="D245" s="130"/>
      <c r="E245" s="130"/>
      <c r="F245" s="130"/>
      <c r="G245" s="130"/>
      <c r="H245" s="130"/>
      <c r="I245" s="130"/>
      <c r="J245" s="130"/>
    </row>
    <row r="246" spans="1:10" x14ac:dyDescent="0.2">
      <c r="A246" s="130"/>
      <c r="B246" s="130"/>
      <c r="C246" s="130"/>
      <c r="D246" s="130"/>
      <c r="E246" s="130"/>
      <c r="F246" s="130"/>
      <c r="G246" s="130"/>
      <c r="H246" s="130"/>
      <c r="I246" s="130"/>
      <c r="J246" s="130"/>
    </row>
    <row r="247" spans="1:10" x14ac:dyDescent="0.2">
      <c r="A247" s="130"/>
      <c r="B247" s="130"/>
      <c r="C247" s="130"/>
      <c r="D247" s="130"/>
      <c r="E247" s="130"/>
      <c r="F247" s="130"/>
      <c r="G247" s="130"/>
      <c r="H247" s="130"/>
      <c r="I247" s="130"/>
      <c r="J247" s="130"/>
    </row>
    <row r="248" spans="1:10" x14ac:dyDescent="0.2">
      <c r="A248" s="130"/>
      <c r="B248" s="130"/>
      <c r="C248" s="130"/>
      <c r="D248" s="130"/>
      <c r="E248" s="130"/>
      <c r="F248" s="130"/>
      <c r="G248" s="130"/>
      <c r="H248" s="130"/>
      <c r="I248" s="130"/>
      <c r="J248" s="130"/>
    </row>
    <row r="249" spans="1:10" x14ac:dyDescent="0.2">
      <c r="A249" s="130"/>
      <c r="B249" s="130"/>
      <c r="C249" s="130"/>
      <c r="D249" s="130"/>
      <c r="E249" s="130"/>
      <c r="F249" s="130"/>
      <c r="G249" s="130"/>
      <c r="H249" s="130"/>
      <c r="I249" s="130"/>
      <c r="J249" s="130"/>
    </row>
    <row r="250" spans="1:10" x14ac:dyDescent="0.2">
      <c r="A250" s="130"/>
      <c r="B250" s="130"/>
      <c r="C250" s="130"/>
      <c r="D250" s="130"/>
      <c r="E250" s="130"/>
      <c r="F250" s="130"/>
      <c r="G250" s="130"/>
      <c r="H250" s="130"/>
      <c r="I250" s="130"/>
      <c r="J250" s="130"/>
    </row>
    <row r="251" spans="1:10" x14ac:dyDescent="0.2">
      <c r="A251" s="130"/>
      <c r="B251" s="130"/>
      <c r="C251" s="130"/>
      <c r="D251" s="130"/>
      <c r="E251" s="130"/>
      <c r="F251" s="130"/>
      <c r="G251" s="130"/>
      <c r="H251" s="130"/>
      <c r="I251" s="130"/>
      <c r="J251" s="130"/>
    </row>
    <row r="252" spans="1:10" x14ac:dyDescent="0.2">
      <c r="A252" s="130"/>
      <c r="B252" s="130"/>
      <c r="C252" s="130"/>
      <c r="D252" s="130"/>
      <c r="E252" s="130"/>
      <c r="F252" s="130"/>
      <c r="G252" s="130"/>
      <c r="H252" s="130"/>
      <c r="I252" s="130"/>
      <c r="J252" s="130"/>
    </row>
    <row r="253" spans="1:10" x14ac:dyDescent="0.2">
      <c r="A253" s="130"/>
      <c r="B253" s="130"/>
      <c r="C253" s="130"/>
      <c r="D253" s="130"/>
      <c r="E253" s="130"/>
      <c r="F253" s="130"/>
      <c r="G253" s="130"/>
      <c r="H253" s="130"/>
      <c r="I253" s="130"/>
      <c r="J253" s="130"/>
    </row>
    <row r="254" spans="1:10" x14ac:dyDescent="0.2">
      <c r="A254" s="130"/>
      <c r="B254" s="130"/>
      <c r="C254" s="130"/>
      <c r="D254" s="130"/>
      <c r="E254" s="130"/>
      <c r="F254" s="130"/>
      <c r="G254" s="130"/>
      <c r="H254" s="130"/>
      <c r="I254" s="130"/>
      <c r="J254" s="130"/>
    </row>
    <row r="255" spans="1:10" x14ac:dyDescent="0.2">
      <c r="A255" s="130"/>
      <c r="B255" s="130"/>
      <c r="C255" s="130"/>
      <c r="D255" s="130"/>
      <c r="E255" s="130"/>
      <c r="F255" s="130"/>
      <c r="G255" s="130"/>
      <c r="H255" s="130"/>
      <c r="I255" s="130"/>
      <c r="J255" s="130"/>
    </row>
    <row r="256" spans="1:10" x14ac:dyDescent="0.2">
      <c r="A256" s="130"/>
      <c r="B256" s="130"/>
      <c r="C256" s="130"/>
      <c r="D256" s="130"/>
      <c r="E256" s="130"/>
      <c r="F256" s="130"/>
      <c r="G256" s="130"/>
      <c r="H256" s="130"/>
      <c r="I256" s="130"/>
      <c r="J256" s="130"/>
    </row>
    <row r="257" spans="1:10" x14ac:dyDescent="0.2">
      <c r="A257" s="130"/>
      <c r="B257" s="130"/>
      <c r="C257" s="130"/>
      <c r="D257" s="130"/>
      <c r="E257" s="130"/>
      <c r="F257" s="130"/>
      <c r="G257" s="130"/>
      <c r="H257" s="130"/>
      <c r="I257" s="130"/>
      <c r="J257" s="130"/>
    </row>
    <row r="258" spans="1:10" x14ac:dyDescent="0.2">
      <c r="A258" s="130"/>
      <c r="B258" s="130"/>
      <c r="C258" s="130"/>
      <c r="D258" s="130"/>
      <c r="E258" s="130"/>
      <c r="F258" s="130"/>
      <c r="G258" s="130"/>
      <c r="H258" s="130"/>
      <c r="I258" s="130"/>
      <c r="J258" s="130"/>
    </row>
    <row r="259" spans="1:10" x14ac:dyDescent="0.2">
      <c r="A259" s="130"/>
      <c r="B259" s="130"/>
      <c r="C259" s="130"/>
      <c r="D259" s="130"/>
      <c r="E259" s="130"/>
      <c r="F259" s="130"/>
      <c r="G259" s="130"/>
      <c r="H259" s="130"/>
      <c r="I259" s="130"/>
      <c r="J259" s="130"/>
    </row>
    <row r="260" spans="1:10" x14ac:dyDescent="0.2">
      <c r="A260" s="130"/>
      <c r="B260" s="130"/>
      <c r="C260" s="130"/>
      <c r="D260" s="130"/>
      <c r="E260" s="130"/>
      <c r="F260" s="130"/>
      <c r="G260" s="130"/>
      <c r="H260" s="130"/>
      <c r="I260" s="130"/>
      <c r="J260" s="130"/>
    </row>
    <row r="261" spans="1:10" x14ac:dyDescent="0.2">
      <c r="A261" s="130"/>
      <c r="B261" s="130"/>
      <c r="C261" s="130"/>
      <c r="D261" s="130"/>
      <c r="E261" s="130"/>
      <c r="F261" s="130"/>
      <c r="G261" s="130"/>
      <c r="H261" s="130"/>
      <c r="I261" s="130"/>
      <c r="J261" s="130"/>
    </row>
    <row r="262" spans="1:10" x14ac:dyDescent="0.2">
      <c r="A262" s="130"/>
      <c r="B262" s="130"/>
      <c r="C262" s="130"/>
      <c r="D262" s="130"/>
      <c r="E262" s="130"/>
      <c r="F262" s="130"/>
      <c r="G262" s="130"/>
      <c r="H262" s="130"/>
      <c r="I262" s="130"/>
      <c r="J262" s="130"/>
    </row>
    <row r="263" spans="1:10" x14ac:dyDescent="0.2">
      <c r="A263" s="130"/>
      <c r="B263" s="130"/>
      <c r="C263" s="130"/>
      <c r="D263" s="130"/>
      <c r="E263" s="130"/>
      <c r="F263" s="130"/>
      <c r="G263" s="130"/>
      <c r="H263" s="130"/>
      <c r="I263" s="130"/>
      <c r="J263" s="130"/>
    </row>
    <row r="264" spans="1:10" x14ac:dyDescent="0.2">
      <c r="A264" s="130"/>
      <c r="B264" s="130"/>
      <c r="C264" s="130"/>
      <c r="D264" s="130"/>
      <c r="E264" s="130"/>
      <c r="F264" s="130"/>
      <c r="G264" s="130"/>
      <c r="H264" s="130"/>
      <c r="I264" s="130"/>
      <c r="J264" s="130"/>
    </row>
    <row r="265" spans="1:10" x14ac:dyDescent="0.2">
      <c r="A265" s="130"/>
      <c r="B265" s="130"/>
      <c r="C265" s="130"/>
      <c r="D265" s="130"/>
      <c r="E265" s="130"/>
      <c r="F265" s="130"/>
      <c r="G265" s="130"/>
      <c r="H265" s="130"/>
      <c r="I265" s="130"/>
      <c r="J265" s="130"/>
    </row>
    <row r="266" spans="1:10" x14ac:dyDescent="0.2">
      <c r="A266" s="130"/>
      <c r="B266" s="130"/>
      <c r="C266" s="130"/>
      <c r="D266" s="130"/>
      <c r="E266" s="130"/>
      <c r="F266" s="130"/>
      <c r="G266" s="130"/>
      <c r="H266" s="130"/>
      <c r="I266" s="130"/>
      <c r="J266" s="130"/>
    </row>
    <row r="267" spans="1:10" x14ac:dyDescent="0.2">
      <c r="A267" s="130"/>
      <c r="B267" s="130"/>
      <c r="C267" s="130"/>
      <c r="D267" s="130"/>
      <c r="E267" s="130"/>
      <c r="F267" s="130"/>
      <c r="G267" s="130"/>
      <c r="H267" s="130"/>
      <c r="I267" s="130"/>
      <c r="J267" s="130"/>
    </row>
    <row r="268" spans="1:10" x14ac:dyDescent="0.2">
      <c r="A268" s="130"/>
      <c r="B268" s="130"/>
      <c r="C268" s="130"/>
      <c r="D268" s="130"/>
      <c r="E268" s="130"/>
      <c r="F268" s="130"/>
      <c r="G268" s="130"/>
      <c r="H268" s="130"/>
      <c r="I268" s="130"/>
      <c r="J268" s="130"/>
    </row>
    <row r="269" spans="1:10" x14ac:dyDescent="0.2">
      <c r="A269" s="130"/>
      <c r="B269" s="130"/>
      <c r="C269" s="130"/>
      <c r="D269" s="130"/>
      <c r="E269" s="130"/>
      <c r="F269" s="130"/>
      <c r="G269" s="130"/>
      <c r="H269" s="130"/>
      <c r="I269" s="130"/>
      <c r="J269" s="130"/>
    </row>
    <row r="270" spans="1:10" x14ac:dyDescent="0.2">
      <c r="A270" s="130"/>
      <c r="B270" s="130"/>
      <c r="C270" s="130"/>
      <c r="D270" s="130"/>
      <c r="E270" s="130"/>
      <c r="F270" s="130"/>
      <c r="G270" s="130"/>
      <c r="H270" s="130"/>
      <c r="I270" s="130"/>
      <c r="J270" s="130"/>
    </row>
    <row r="271" spans="1:10" x14ac:dyDescent="0.2">
      <c r="A271" s="130"/>
      <c r="B271" s="130"/>
      <c r="C271" s="130"/>
      <c r="D271" s="130"/>
      <c r="E271" s="130"/>
      <c r="F271" s="130"/>
      <c r="G271" s="130"/>
      <c r="H271" s="130"/>
      <c r="I271" s="130"/>
      <c r="J271" s="130"/>
    </row>
    <row r="272" spans="1:10" x14ac:dyDescent="0.2">
      <c r="A272" s="130"/>
      <c r="B272" s="130"/>
      <c r="C272" s="130"/>
      <c r="D272" s="130"/>
      <c r="E272" s="130"/>
      <c r="F272" s="130"/>
      <c r="G272" s="130"/>
      <c r="H272" s="130"/>
      <c r="I272" s="130"/>
      <c r="J272" s="130"/>
    </row>
    <row r="273" spans="1:10" x14ac:dyDescent="0.2">
      <c r="A273" s="130"/>
      <c r="B273" s="130"/>
      <c r="C273" s="130"/>
      <c r="D273" s="130"/>
      <c r="E273" s="130"/>
      <c r="F273" s="130"/>
      <c r="G273" s="130"/>
      <c r="H273" s="130"/>
      <c r="I273" s="130"/>
      <c r="J273" s="130"/>
    </row>
    <row r="274" spans="1:10" x14ac:dyDescent="0.2">
      <c r="A274" s="130"/>
      <c r="B274" s="130"/>
      <c r="C274" s="130"/>
      <c r="D274" s="130"/>
      <c r="E274" s="130"/>
      <c r="F274" s="130"/>
      <c r="G274" s="130"/>
      <c r="H274" s="130"/>
      <c r="I274" s="130"/>
      <c r="J274" s="130"/>
    </row>
    <row r="275" spans="1:10" x14ac:dyDescent="0.2">
      <c r="A275" s="130"/>
      <c r="B275" s="130"/>
      <c r="C275" s="130"/>
      <c r="D275" s="130"/>
      <c r="E275" s="130"/>
      <c r="F275" s="130"/>
      <c r="G275" s="130"/>
      <c r="H275" s="130"/>
      <c r="I275" s="130"/>
      <c r="J275" s="130"/>
    </row>
    <row r="276" spans="1:10" x14ac:dyDescent="0.2">
      <c r="A276" s="130"/>
      <c r="B276" s="130"/>
      <c r="C276" s="130"/>
      <c r="D276" s="130"/>
      <c r="E276" s="130"/>
      <c r="F276" s="130"/>
      <c r="G276" s="130"/>
      <c r="H276" s="130"/>
      <c r="I276" s="130"/>
      <c r="J276" s="130"/>
    </row>
    <row r="277" spans="1:10" x14ac:dyDescent="0.2">
      <c r="A277" s="130"/>
      <c r="B277" s="130"/>
      <c r="C277" s="130"/>
      <c r="D277" s="130"/>
      <c r="E277" s="130"/>
      <c r="F277" s="130"/>
      <c r="G277" s="130"/>
      <c r="H277" s="130"/>
      <c r="I277" s="130"/>
      <c r="J277" s="130"/>
    </row>
    <row r="278" spans="1:10" x14ac:dyDescent="0.2">
      <c r="A278" s="130"/>
      <c r="B278" s="130"/>
      <c r="C278" s="130"/>
      <c r="D278" s="130"/>
      <c r="E278" s="130"/>
      <c r="F278" s="130"/>
      <c r="G278" s="130"/>
      <c r="H278" s="130"/>
      <c r="I278" s="130"/>
      <c r="J278" s="130"/>
    </row>
    <row r="279" spans="1:10" x14ac:dyDescent="0.2">
      <c r="A279" s="130"/>
      <c r="B279" s="130"/>
      <c r="C279" s="130"/>
      <c r="D279" s="130"/>
      <c r="E279" s="130"/>
      <c r="F279" s="130"/>
      <c r="G279" s="130"/>
      <c r="H279" s="130"/>
      <c r="I279" s="130"/>
      <c r="J279" s="130"/>
    </row>
    <row r="280" spans="1:10" x14ac:dyDescent="0.2">
      <c r="A280" s="130"/>
      <c r="B280" s="130"/>
      <c r="C280" s="130"/>
      <c r="D280" s="130"/>
      <c r="E280" s="130"/>
      <c r="F280" s="130"/>
      <c r="G280" s="130"/>
      <c r="H280" s="130"/>
      <c r="I280" s="130"/>
      <c r="J280" s="130"/>
    </row>
    <row r="281" spans="1:10" x14ac:dyDescent="0.2">
      <c r="A281" s="130"/>
      <c r="B281" s="130"/>
      <c r="C281" s="130"/>
      <c r="D281" s="130"/>
      <c r="E281" s="130"/>
      <c r="F281" s="130"/>
      <c r="G281" s="130"/>
      <c r="H281" s="130"/>
      <c r="I281" s="130"/>
      <c r="J281" s="130"/>
    </row>
    <row r="282" spans="1:10" x14ac:dyDescent="0.2">
      <c r="A282" s="130"/>
      <c r="B282" s="130"/>
      <c r="C282" s="130"/>
      <c r="D282" s="130"/>
      <c r="E282" s="130"/>
      <c r="F282" s="130"/>
      <c r="G282" s="130"/>
      <c r="H282" s="130"/>
      <c r="I282" s="130"/>
      <c r="J282" s="130"/>
    </row>
    <row r="283" spans="1:10" x14ac:dyDescent="0.2">
      <c r="A283" s="130"/>
      <c r="B283" s="130"/>
      <c r="C283" s="130"/>
      <c r="D283" s="130"/>
      <c r="E283" s="130"/>
      <c r="F283" s="130"/>
      <c r="G283" s="130"/>
      <c r="H283" s="130"/>
      <c r="I283" s="130"/>
      <c r="J283" s="130"/>
    </row>
  </sheetData>
  <mergeCells count="275">
    <mergeCell ref="B141:F141"/>
    <mergeCell ref="I141:J141"/>
    <mergeCell ref="A142:J142"/>
    <mergeCell ref="A143:I143"/>
    <mergeCell ref="J143:J144"/>
    <mergeCell ref="B144:C145"/>
    <mergeCell ref="D144:I144"/>
    <mergeCell ref="D145:J145"/>
    <mergeCell ref="C138:D138"/>
    <mergeCell ref="I138:J138"/>
    <mergeCell ref="C139:D139"/>
    <mergeCell ref="I139:J139"/>
    <mergeCell ref="B140:E140"/>
    <mergeCell ref="F140:J140"/>
    <mergeCell ref="A134:J134"/>
    <mergeCell ref="C135:D135"/>
    <mergeCell ref="I135:J135"/>
    <mergeCell ref="C136:D136"/>
    <mergeCell ref="I136:J136"/>
    <mergeCell ref="C137:D137"/>
    <mergeCell ref="I137:J137"/>
    <mergeCell ref="C128:D128"/>
    <mergeCell ref="I128:J128"/>
    <mergeCell ref="C129:D129"/>
    <mergeCell ref="I129:J129"/>
    <mergeCell ref="A130:J130"/>
    <mergeCell ref="A131:I131"/>
    <mergeCell ref="J131:J132"/>
    <mergeCell ref="B132:C133"/>
    <mergeCell ref="D132:I132"/>
    <mergeCell ref="D133:J133"/>
    <mergeCell ref="C125:D125"/>
    <mergeCell ref="I125:J125"/>
    <mergeCell ref="C126:D126"/>
    <mergeCell ref="I126:J126"/>
    <mergeCell ref="C127:D127"/>
    <mergeCell ref="I127:J127"/>
    <mergeCell ref="C122:D122"/>
    <mergeCell ref="I122:J122"/>
    <mergeCell ref="C123:D123"/>
    <mergeCell ref="I123:J123"/>
    <mergeCell ref="C124:D124"/>
    <mergeCell ref="I124:J124"/>
    <mergeCell ref="C119:D119"/>
    <mergeCell ref="I119:J119"/>
    <mergeCell ref="C120:D120"/>
    <mergeCell ref="I120:J120"/>
    <mergeCell ref="C121:D121"/>
    <mergeCell ref="I121:J121"/>
    <mergeCell ref="C116:D116"/>
    <mergeCell ref="I116:J116"/>
    <mergeCell ref="C117:D117"/>
    <mergeCell ref="I117:J117"/>
    <mergeCell ref="C118:D118"/>
    <mergeCell ref="I118:J118"/>
    <mergeCell ref="C113:D113"/>
    <mergeCell ref="I113:J113"/>
    <mergeCell ref="C114:D114"/>
    <mergeCell ref="I114:J114"/>
    <mergeCell ref="C115:D115"/>
    <mergeCell ref="I115:J115"/>
    <mergeCell ref="C110:D110"/>
    <mergeCell ref="I110:J110"/>
    <mergeCell ref="C111:D111"/>
    <mergeCell ref="I111:J111"/>
    <mergeCell ref="C112:D112"/>
    <mergeCell ref="I112:J112"/>
    <mergeCell ref="C107:D107"/>
    <mergeCell ref="I107:J107"/>
    <mergeCell ref="C108:D108"/>
    <mergeCell ref="I108:J108"/>
    <mergeCell ref="C109:D109"/>
    <mergeCell ref="I109:J109"/>
    <mergeCell ref="C104:D104"/>
    <mergeCell ref="I104:J104"/>
    <mergeCell ref="C105:D105"/>
    <mergeCell ref="I105:J105"/>
    <mergeCell ref="C106:D106"/>
    <mergeCell ref="I106:J106"/>
    <mergeCell ref="A100:J100"/>
    <mergeCell ref="C101:D101"/>
    <mergeCell ref="I101:J101"/>
    <mergeCell ref="C102:D102"/>
    <mergeCell ref="I102:J102"/>
    <mergeCell ref="C103:D103"/>
    <mergeCell ref="I103:J103"/>
    <mergeCell ref="C95:D95"/>
    <mergeCell ref="I95:J95"/>
    <mergeCell ref="A96:J96"/>
    <mergeCell ref="A97:I97"/>
    <mergeCell ref="J97:J98"/>
    <mergeCell ref="B98:C99"/>
    <mergeCell ref="D98:I98"/>
    <mergeCell ref="D99:J99"/>
    <mergeCell ref="C92:D92"/>
    <mergeCell ref="I92:J92"/>
    <mergeCell ref="C93:D93"/>
    <mergeCell ref="I93:J93"/>
    <mergeCell ref="C94:D94"/>
    <mergeCell ref="I94:J94"/>
    <mergeCell ref="C89:D89"/>
    <mergeCell ref="I89:J89"/>
    <mergeCell ref="C90:D90"/>
    <mergeCell ref="I90:J90"/>
    <mergeCell ref="C91:D91"/>
    <mergeCell ref="I91:J91"/>
    <mergeCell ref="C86:D86"/>
    <mergeCell ref="I86:J86"/>
    <mergeCell ref="C87:D87"/>
    <mergeCell ref="I87:J87"/>
    <mergeCell ref="C88:D88"/>
    <mergeCell ref="I88:J88"/>
    <mergeCell ref="C83:D83"/>
    <mergeCell ref="I83:J83"/>
    <mergeCell ref="C84:D84"/>
    <mergeCell ref="I84:J84"/>
    <mergeCell ref="C85:D85"/>
    <mergeCell ref="I85:J85"/>
    <mergeCell ref="C80:D80"/>
    <mergeCell ref="I80:J80"/>
    <mergeCell ref="C81:D81"/>
    <mergeCell ref="I81:J81"/>
    <mergeCell ref="C82:D82"/>
    <mergeCell ref="I82:J82"/>
    <mergeCell ref="C77:D77"/>
    <mergeCell ref="I77:J77"/>
    <mergeCell ref="C78:D78"/>
    <mergeCell ref="I78:J78"/>
    <mergeCell ref="C79:D79"/>
    <mergeCell ref="I79:J79"/>
    <mergeCell ref="C74:D74"/>
    <mergeCell ref="I74:J74"/>
    <mergeCell ref="C75:D75"/>
    <mergeCell ref="I75:J75"/>
    <mergeCell ref="C76:D76"/>
    <mergeCell ref="I76:J76"/>
    <mergeCell ref="C71:D71"/>
    <mergeCell ref="I71:J71"/>
    <mergeCell ref="C72:D72"/>
    <mergeCell ref="I72:J72"/>
    <mergeCell ref="C73:D73"/>
    <mergeCell ref="I73:J73"/>
    <mergeCell ref="A67:J67"/>
    <mergeCell ref="C68:D68"/>
    <mergeCell ref="I68:J68"/>
    <mergeCell ref="C69:D69"/>
    <mergeCell ref="I69:J69"/>
    <mergeCell ref="C70:D70"/>
    <mergeCell ref="I70:J70"/>
    <mergeCell ref="C61:D61"/>
    <mergeCell ref="I61:J61"/>
    <mergeCell ref="C62:D62"/>
    <mergeCell ref="I62:J62"/>
    <mergeCell ref="A63:J63"/>
    <mergeCell ref="A64:I64"/>
    <mergeCell ref="J64:J65"/>
    <mergeCell ref="B65:C66"/>
    <mergeCell ref="D65:I65"/>
    <mergeCell ref="D66:J66"/>
    <mergeCell ref="C58:D58"/>
    <mergeCell ref="I58:J58"/>
    <mergeCell ref="C59:D59"/>
    <mergeCell ref="I59:J59"/>
    <mergeCell ref="C60:D60"/>
    <mergeCell ref="I60:J60"/>
    <mergeCell ref="C55:D55"/>
    <mergeCell ref="I55:J55"/>
    <mergeCell ref="C56:D56"/>
    <mergeCell ref="I56:J56"/>
    <mergeCell ref="C57:D57"/>
    <mergeCell ref="I57:J57"/>
    <mergeCell ref="C52:D52"/>
    <mergeCell ref="I52:J52"/>
    <mergeCell ref="C53:D53"/>
    <mergeCell ref="I53:J53"/>
    <mergeCell ref="C54:D54"/>
    <mergeCell ref="I54:J54"/>
    <mergeCell ref="C49:D49"/>
    <mergeCell ref="I49:J49"/>
    <mergeCell ref="C50:D50"/>
    <mergeCell ref="I50:J50"/>
    <mergeCell ref="C51:D51"/>
    <mergeCell ref="I51:J51"/>
    <mergeCell ref="C46:D46"/>
    <mergeCell ref="I46:J46"/>
    <mergeCell ref="C47:D47"/>
    <mergeCell ref="I47:J47"/>
    <mergeCell ref="C48:D48"/>
    <mergeCell ref="I48:J48"/>
    <mergeCell ref="C43:D43"/>
    <mergeCell ref="I43:J43"/>
    <mergeCell ref="C44:D44"/>
    <mergeCell ref="I44:J44"/>
    <mergeCell ref="C45:D45"/>
    <mergeCell ref="I45:J45"/>
    <mergeCell ref="C40:D40"/>
    <mergeCell ref="I40:J40"/>
    <mergeCell ref="C41:D41"/>
    <mergeCell ref="I41:J41"/>
    <mergeCell ref="C42:D42"/>
    <mergeCell ref="I42:J42"/>
    <mergeCell ref="C37:D37"/>
    <mergeCell ref="I37:J37"/>
    <mergeCell ref="C38:D38"/>
    <mergeCell ref="I38:J38"/>
    <mergeCell ref="C39:D39"/>
    <mergeCell ref="I39:J39"/>
    <mergeCell ref="A33:J33"/>
    <mergeCell ref="C34:D34"/>
    <mergeCell ref="I34:J34"/>
    <mergeCell ref="C35:D35"/>
    <mergeCell ref="I35:J35"/>
    <mergeCell ref="C36:D36"/>
    <mergeCell ref="I36:J36"/>
    <mergeCell ref="A29:J29"/>
    <mergeCell ref="A30:I30"/>
    <mergeCell ref="J30:J31"/>
    <mergeCell ref="B31:C32"/>
    <mergeCell ref="D31:I31"/>
    <mergeCell ref="D32:J32"/>
    <mergeCell ref="C26:D26"/>
    <mergeCell ref="I26:J26"/>
    <mergeCell ref="C27:D27"/>
    <mergeCell ref="I27:J27"/>
    <mergeCell ref="C28:D28"/>
    <mergeCell ref="I28:J28"/>
    <mergeCell ref="C23:D23"/>
    <mergeCell ref="I23:J23"/>
    <mergeCell ref="C24:D24"/>
    <mergeCell ref="I24:J24"/>
    <mergeCell ref="C25:D25"/>
    <mergeCell ref="I25:J25"/>
    <mergeCell ref="C20:D20"/>
    <mergeCell ref="I20:J20"/>
    <mergeCell ref="C21:D21"/>
    <mergeCell ref="I21:J21"/>
    <mergeCell ref="C22:D22"/>
    <mergeCell ref="I22:J22"/>
    <mergeCell ref="C17:D17"/>
    <mergeCell ref="I17:J17"/>
    <mergeCell ref="C18:D18"/>
    <mergeCell ref="I18:J18"/>
    <mergeCell ref="C19:D19"/>
    <mergeCell ref="I19:J19"/>
    <mergeCell ref="C14:D14"/>
    <mergeCell ref="I14:J14"/>
    <mergeCell ref="C15:D15"/>
    <mergeCell ref="I15:J15"/>
    <mergeCell ref="C16:D16"/>
    <mergeCell ref="I16:J16"/>
    <mergeCell ref="C11:D11"/>
    <mergeCell ref="I11:J11"/>
    <mergeCell ref="C12:D12"/>
    <mergeCell ref="I12:J12"/>
    <mergeCell ref="C13:D13"/>
    <mergeCell ref="I13:J13"/>
    <mergeCell ref="C8:D8"/>
    <mergeCell ref="I8:J8"/>
    <mergeCell ref="C9:D9"/>
    <mergeCell ref="I9:J9"/>
    <mergeCell ref="C10:D10"/>
    <mergeCell ref="I10:J10"/>
    <mergeCell ref="C5:D5"/>
    <mergeCell ref="I5:J5"/>
    <mergeCell ref="C6:D6"/>
    <mergeCell ref="I6:J6"/>
    <mergeCell ref="C7:D7"/>
    <mergeCell ref="I7:J7"/>
    <mergeCell ref="A1:J1"/>
    <mergeCell ref="B2:G2"/>
    <mergeCell ref="H2:J2"/>
    <mergeCell ref="C3:D3"/>
    <mergeCell ref="I3:J3"/>
    <mergeCell ref="C4:D4"/>
    <mergeCell ref="I4:J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C1" zoomScaleNormal="100" workbookViewId="0">
      <selection activeCell="E14" sqref="E14"/>
    </sheetView>
  </sheetViews>
  <sheetFormatPr defaultRowHeight="12.75" x14ac:dyDescent="0.2"/>
  <cols>
    <col min="1" max="1" width="5.28515625" style="1" customWidth="1"/>
    <col min="2" max="2" width="9.140625" style="1"/>
    <col min="3" max="3" width="11" style="1" customWidth="1"/>
    <col min="4" max="4" width="6.140625" style="1" customWidth="1"/>
    <col min="5" max="5" width="40.28515625" style="1" customWidth="1"/>
    <col min="6" max="6" width="14.42578125" style="1" customWidth="1"/>
    <col min="7" max="7" width="11.42578125" style="1" customWidth="1"/>
    <col min="8" max="8" width="12.5703125" style="1" customWidth="1"/>
    <col min="9" max="9" width="13.5703125" style="1" customWidth="1"/>
    <col min="10" max="10" width="11.7109375" style="1" customWidth="1"/>
    <col min="11" max="11" width="13.140625" style="1" customWidth="1"/>
    <col min="12" max="12" width="11.140625" style="1" customWidth="1"/>
    <col min="13" max="240" width="9.140625" style="1"/>
    <col min="241" max="241" width="5.28515625" style="1" customWidth="1"/>
    <col min="242" max="242" width="9.140625" style="1"/>
    <col min="243" max="243" width="11" style="1" customWidth="1"/>
    <col min="244" max="244" width="6.140625" style="1" customWidth="1"/>
    <col min="245" max="245" width="40.28515625" style="1" customWidth="1"/>
    <col min="246" max="246" width="14.42578125" style="1" customWidth="1"/>
    <col min="247" max="247" width="11.42578125" style="1" customWidth="1"/>
    <col min="248" max="248" width="12.5703125" style="1" customWidth="1"/>
    <col min="249" max="249" width="13.5703125" style="1" customWidth="1"/>
    <col min="250" max="250" width="11.7109375" style="1" customWidth="1"/>
    <col min="251" max="251" width="13.140625" style="1" customWidth="1"/>
    <col min="252" max="255" width="11.140625" style="1" customWidth="1"/>
    <col min="256" max="256" width="10.140625" style="1" bestFit="1" customWidth="1"/>
    <col min="257" max="496" width="9.140625" style="1"/>
    <col min="497" max="497" width="5.28515625" style="1" customWidth="1"/>
    <col min="498" max="498" width="9.140625" style="1"/>
    <col min="499" max="499" width="11" style="1" customWidth="1"/>
    <col min="500" max="500" width="6.140625" style="1" customWidth="1"/>
    <col min="501" max="501" width="40.28515625" style="1" customWidth="1"/>
    <col min="502" max="502" width="14.42578125" style="1" customWidth="1"/>
    <col min="503" max="503" width="11.42578125" style="1" customWidth="1"/>
    <col min="504" max="504" width="12.5703125" style="1" customWidth="1"/>
    <col min="505" max="505" width="13.5703125" style="1" customWidth="1"/>
    <col min="506" max="506" width="11.7109375" style="1" customWidth="1"/>
    <col min="507" max="507" width="13.140625" style="1" customWidth="1"/>
    <col min="508" max="511" width="11.140625" style="1" customWidth="1"/>
    <col min="512" max="512" width="10.140625" style="1" bestFit="1" customWidth="1"/>
    <col min="513" max="752" width="9.140625" style="1"/>
    <col min="753" max="753" width="5.28515625" style="1" customWidth="1"/>
    <col min="754" max="754" width="9.140625" style="1"/>
    <col min="755" max="755" width="11" style="1" customWidth="1"/>
    <col min="756" max="756" width="6.140625" style="1" customWidth="1"/>
    <col min="757" max="757" width="40.28515625" style="1" customWidth="1"/>
    <col min="758" max="758" width="14.42578125" style="1" customWidth="1"/>
    <col min="759" max="759" width="11.42578125" style="1" customWidth="1"/>
    <col min="760" max="760" width="12.5703125" style="1" customWidth="1"/>
    <col min="761" max="761" width="13.5703125" style="1" customWidth="1"/>
    <col min="762" max="762" width="11.7109375" style="1" customWidth="1"/>
    <col min="763" max="763" width="13.140625" style="1" customWidth="1"/>
    <col min="764" max="767" width="11.140625" style="1" customWidth="1"/>
    <col min="768" max="768" width="10.140625" style="1" bestFit="1" customWidth="1"/>
    <col min="769" max="1008" width="9.140625" style="1"/>
    <col min="1009" max="1009" width="5.28515625" style="1" customWidth="1"/>
    <col min="1010" max="1010" width="9.140625" style="1"/>
    <col min="1011" max="1011" width="11" style="1" customWidth="1"/>
    <col min="1012" max="1012" width="6.140625" style="1" customWidth="1"/>
    <col min="1013" max="1013" width="40.28515625" style="1" customWidth="1"/>
    <col min="1014" max="1014" width="14.42578125" style="1" customWidth="1"/>
    <col min="1015" max="1015" width="11.42578125" style="1" customWidth="1"/>
    <col min="1016" max="1016" width="12.5703125" style="1" customWidth="1"/>
    <col min="1017" max="1017" width="13.5703125" style="1" customWidth="1"/>
    <col min="1018" max="1018" width="11.7109375" style="1" customWidth="1"/>
    <col min="1019" max="1019" width="13.140625" style="1" customWidth="1"/>
    <col min="1020" max="1023" width="11.140625" style="1" customWidth="1"/>
    <col min="1024" max="1024" width="10.140625" style="1" bestFit="1" customWidth="1"/>
    <col min="1025" max="1264" width="9.140625" style="1"/>
    <col min="1265" max="1265" width="5.28515625" style="1" customWidth="1"/>
    <col min="1266" max="1266" width="9.140625" style="1"/>
    <col min="1267" max="1267" width="11" style="1" customWidth="1"/>
    <col min="1268" max="1268" width="6.140625" style="1" customWidth="1"/>
    <col min="1269" max="1269" width="40.28515625" style="1" customWidth="1"/>
    <col min="1270" max="1270" width="14.42578125" style="1" customWidth="1"/>
    <col min="1271" max="1271" width="11.42578125" style="1" customWidth="1"/>
    <col min="1272" max="1272" width="12.5703125" style="1" customWidth="1"/>
    <col min="1273" max="1273" width="13.5703125" style="1" customWidth="1"/>
    <col min="1274" max="1274" width="11.7109375" style="1" customWidth="1"/>
    <col min="1275" max="1275" width="13.140625" style="1" customWidth="1"/>
    <col min="1276" max="1279" width="11.140625" style="1" customWidth="1"/>
    <col min="1280" max="1280" width="10.140625" style="1" bestFit="1" customWidth="1"/>
    <col min="1281" max="1520" width="9.140625" style="1"/>
    <col min="1521" max="1521" width="5.28515625" style="1" customWidth="1"/>
    <col min="1522" max="1522" width="9.140625" style="1"/>
    <col min="1523" max="1523" width="11" style="1" customWidth="1"/>
    <col min="1524" max="1524" width="6.140625" style="1" customWidth="1"/>
    <col min="1525" max="1525" width="40.28515625" style="1" customWidth="1"/>
    <col min="1526" max="1526" width="14.42578125" style="1" customWidth="1"/>
    <col min="1527" max="1527" width="11.42578125" style="1" customWidth="1"/>
    <col min="1528" max="1528" width="12.5703125" style="1" customWidth="1"/>
    <col min="1529" max="1529" width="13.5703125" style="1" customWidth="1"/>
    <col min="1530" max="1530" width="11.7109375" style="1" customWidth="1"/>
    <col min="1531" max="1531" width="13.140625" style="1" customWidth="1"/>
    <col min="1532" max="1535" width="11.140625" style="1" customWidth="1"/>
    <col min="1536" max="1536" width="10.140625" style="1" bestFit="1" customWidth="1"/>
    <col min="1537" max="1776" width="9.140625" style="1"/>
    <col min="1777" max="1777" width="5.28515625" style="1" customWidth="1"/>
    <col min="1778" max="1778" width="9.140625" style="1"/>
    <col min="1779" max="1779" width="11" style="1" customWidth="1"/>
    <col min="1780" max="1780" width="6.140625" style="1" customWidth="1"/>
    <col min="1781" max="1781" width="40.28515625" style="1" customWidth="1"/>
    <col min="1782" max="1782" width="14.42578125" style="1" customWidth="1"/>
    <col min="1783" max="1783" width="11.42578125" style="1" customWidth="1"/>
    <col min="1784" max="1784" width="12.5703125" style="1" customWidth="1"/>
    <col min="1785" max="1785" width="13.5703125" style="1" customWidth="1"/>
    <col min="1786" max="1786" width="11.7109375" style="1" customWidth="1"/>
    <col min="1787" max="1787" width="13.140625" style="1" customWidth="1"/>
    <col min="1788" max="1791" width="11.140625" style="1" customWidth="1"/>
    <col min="1792" max="1792" width="10.140625" style="1" bestFit="1" customWidth="1"/>
    <col min="1793" max="2032" width="9.140625" style="1"/>
    <col min="2033" max="2033" width="5.28515625" style="1" customWidth="1"/>
    <col min="2034" max="2034" width="9.140625" style="1"/>
    <col min="2035" max="2035" width="11" style="1" customWidth="1"/>
    <col min="2036" max="2036" width="6.140625" style="1" customWidth="1"/>
    <col min="2037" max="2037" width="40.28515625" style="1" customWidth="1"/>
    <col min="2038" max="2038" width="14.42578125" style="1" customWidth="1"/>
    <col min="2039" max="2039" width="11.42578125" style="1" customWidth="1"/>
    <col min="2040" max="2040" width="12.5703125" style="1" customWidth="1"/>
    <col min="2041" max="2041" width="13.5703125" style="1" customWidth="1"/>
    <col min="2042" max="2042" width="11.7109375" style="1" customWidth="1"/>
    <col min="2043" max="2043" width="13.140625" style="1" customWidth="1"/>
    <col min="2044" max="2047" width="11.140625" style="1" customWidth="1"/>
    <col min="2048" max="2048" width="10.140625" style="1" bestFit="1" customWidth="1"/>
    <col min="2049" max="2288" width="9.140625" style="1"/>
    <col min="2289" max="2289" width="5.28515625" style="1" customWidth="1"/>
    <col min="2290" max="2290" width="9.140625" style="1"/>
    <col min="2291" max="2291" width="11" style="1" customWidth="1"/>
    <col min="2292" max="2292" width="6.140625" style="1" customWidth="1"/>
    <col min="2293" max="2293" width="40.28515625" style="1" customWidth="1"/>
    <col min="2294" max="2294" width="14.42578125" style="1" customWidth="1"/>
    <col min="2295" max="2295" width="11.42578125" style="1" customWidth="1"/>
    <col min="2296" max="2296" width="12.5703125" style="1" customWidth="1"/>
    <col min="2297" max="2297" width="13.5703125" style="1" customWidth="1"/>
    <col min="2298" max="2298" width="11.7109375" style="1" customWidth="1"/>
    <col min="2299" max="2299" width="13.140625" style="1" customWidth="1"/>
    <col min="2300" max="2303" width="11.140625" style="1" customWidth="1"/>
    <col min="2304" max="2304" width="10.140625" style="1" bestFit="1" customWidth="1"/>
    <col min="2305" max="2544" width="9.140625" style="1"/>
    <col min="2545" max="2545" width="5.28515625" style="1" customWidth="1"/>
    <col min="2546" max="2546" width="9.140625" style="1"/>
    <col min="2547" max="2547" width="11" style="1" customWidth="1"/>
    <col min="2548" max="2548" width="6.140625" style="1" customWidth="1"/>
    <col min="2549" max="2549" width="40.28515625" style="1" customWidth="1"/>
    <col min="2550" max="2550" width="14.42578125" style="1" customWidth="1"/>
    <col min="2551" max="2551" width="11.42578125" style="1" customWidth="1"/>
    <col min="2552" max="2552" width="12.5703125" style="1" customWidth="1"/>
    <col min="2553" max="2553" width="13.5703125" style="1" customWidth="1"/>
    <col min="2554" max="2554" width="11.7109375" style="1" customWidth="1"/>
    <col min="2555" max="2555" width="13.140625" style="1" customWidth="1"/>
    <col min="2556" max="2559" width="11.140625" style="1" customWidth="1"/>
    <col min="2560" max="2560" width="10.140625" style="1" bestFit="1" customWidth="1"/>
    <col min="2561" max="2800" width="9.140625" style="1"/>
    <col min="2801" max="2801" width="5.28515625" style="1" customWidth="1"/>
    <col min="2802" max="2802" width="9.140625" style="1"/>
    <col min="2803" max="2803" width="11" style="1" customWidth="1"/>
    <col min="2804" max="2804" width="6.140625" style="1" customWidth="1"/>
    <col min="2805" max="2805" width="40.28515625" style="1" customWidth="1"/>
    <col min="2806" max="2806" width="14.42578125" style="1" customWidth="1"/>
    <col min="2807" max="2807" width="11.42578125" style="1" customWidth="1"/>
    <col min="2808" max="2808" width="12.5703125" style="1" customWidth="1"/>
    <col min="2809" max="2809" width="13.5703125" style="1" customWidth="1"/>
    <col min="2810" max="2810" width="11.7109375" style="1" customWidth="1"/>
    <col min="2811" max="2811" width="13.140625" style="1" customWidth="1"/>
    <col min="2812" max="2815" width="11.140625" style="1" customWidth="1"/>
    <col min="2816" max="2816" width="10.140625" style="1" bestFit="1" customWidth="1"/>
    <col min="2817" max="3056" width="9.140625" style="1"/>
    <col min="3057" max="3057" width="5.28515625" style="1" customWidth="1"/>
    <col min="3058" max="3058" width="9.140625" style="1"/>
    <col min="3059" max="3059" width="11" style="1" customWidth="1"/>
    <col min="3060" max="3060" width="6.140625" style="1" customWidth="1"/>
    <col min="3061" max="3061" width="40.28515625" style="1" customWidth="1"/>
    <col min="3062" max="3062" width="14.42578125" style="1" customWidth="1"/>
    <col min="3063" max="3063" width="11.42578125" style="1" customWidth="1"/>
    <col min="3064" max="3064" width="12.5703125" style="1" customWidth="1"/>
    <col min="3065" max="3065" width="13.5703125" style="1" customWidth="1"/>
    <col min="3066" max="3066" width="11.7109375" style="1" customWidth="1"/>
    <col min="3067" max="3067" width="13.140625" style="1" customWidth="1"/>
    <col min="3068" max="3071" width="11.140625" style="1" customWidth="1"/>
    <col min="3072" max="3072" width="10.140625" style="1" bestFit="1" customWidth="1"/>
    <col min="3073" max="3312" width="9.140625" style="1"/>
    <col min="3313" max="3313" width="5.28515625" style="1" customWidth="1"/>
    <col min="3314" max="3314" width="9.140625" style="1"/>
    <col min="3315" max="3315" width="11" style="1" customWidth="1"/>
    <col min="3316" max="3316" width="6.140625" style="1" customWidth="1"/>
    <col min="3317" max="3317" width="40.28515625" style="1" customWidth="1"/>
    <col min="3318" max="3318" width="14.42578125" style="1" customWidth="1"/>
    <col min="3319" max="3319" width="11.42578125" style="1" customWidth="1"/>
    <col min="3320" max="3320" width="12.5703125" style="1" customWidth="1"/>
    <col min="3321" max="3321" width="13.5703125" style="1" customWidth="1"/>
    <col min="3322" max="3322" width="11.7109375" style="1" customWidth="1"/>
    <col min="3323" max="3323" width="13.140625" style="1" customWidth="1"/>
    <col min="3324" max="3327" width="11.140625" style="1" customWidth="1"/>
    <col min="3328" max="3328" width="10.140625" style="1" bestFit="1" customWidth="1"/>
    <col min="3329" max="3568" width="9.140625" style="1"/>
    <col min="3569" max="3569" width="5.28515625" style="1" customWidth="1"/>
    <col min="3570" max="3570" width="9.140625" style="1"/>
    <col min="3571" max="3571" width="11" style="1" customWidth="1"/>
    <col min="3572" max="3572" width="6.140625" style="1" customWidth="1"/>
    <col min="3573" max="3573" width="40.28515625" style="1" customWidth="1"/>
    <col min="3574" max="3574" width="14.42578125" style="1" customWidth="1"/>
    <col min="3575" max="3575" width="11.42578125" style="1" customWidth="1"/>
    <col min="3576" max="3576" width="12.5703125" style="1" customWidth="1"/>
    <col min="3577" max="3577" width="13.5703125" style="1" customWidth="1"/>
    <col min="3578" max="3578" width="11.7109375" style="1" customWidth="1"/>
    <col min="3579" max="3579" width="13.140625" style="1" customWidth="1"/>
    <col min="3580" max="3583" width="11.140625" style="1" customWidth="1"/>
    <col min="3584" max="3584" width="10.140625" style="1" bestFit="1" customWidth="1"/>
    <col min="3585" max="3824" width="9.140625" style="1"/>
    <col min="3825" max="3825" width="5.28515625" style="1" customWidth="1"/>
    <col min="3826" max="3826" width="9.140625" style="1"/>
    <col min="3827" max="3827" width="11" style="1" customWidth="1"/>
    <col min="3828" max="3828" width="6.140625" style="1" customWidth="1"/>
    <col min="3829" max="3829" width="40.28515625" style="1" customWidth="1"/>
    <col min="3830" max="3830" width="14.42578125" style="1" customWidth="1"/>
    <col min="3831" max="3831" width="11.42578125" style="1" customWidth="1"/>
    <col min="3832" max="3832" width="12.5703125" style="1" customWidth="1"/>
    <col min="3833" max="3833" width="13.5703125" style="1" customWidth="1"/>
    <col min="3834" max="3834" width="11.7109375" style="1" customWidth="1"/>
    <col min="3835" max="3835" width="13.140625" style="1" customWidth="1"/>
    <col min="3836" max="3839" width="11.140625" style="1" customWidth="1"/>
    <col min="3840" max="3840" width="10.140625" style="1" bestFit="1" customWidth="1"/>
    <col min="3841" max="4080" width="9.140625" style="1"/>
    <col min="4081" max="4081" width="5.28515625" style="1" customWidth="1"/>
    <col min="4082" max="4082" width="9.140625" style="1"/>
    <col min="4083" max="4083" width="11" style="1" customWidth="1"/>
    <col min="4084" max="4084" width="6.140625" style="1" customWidth="1"/>
    <col min="4085" max="4085" width="40.28515625" style="1" customWidth="1"/>
    <col min="4086" max="4086" width="14.42578125" style="1" customWidth="1"/>
    <col min="4087" max="4087" width="11.42578125" style="1" customWidth="1"/>
    <col min="4088" max="4088" width="12.5703125" style="1" customWidth="1"/>
    <col min="4089" max="4089" width="13.5703125" style="1" customWidth="1"/>
    <col min="4090" max="4090" width="11.7109375" style="1" customWidth="1"/>
    <col min="4091" max="4091" width="13.140625" style="1" customWidth="1"/>
    <col min="4092" max="4095" width="11.140625" style="1" customWidth="1"/>
    <col min="4096" max="4096" width="10.140625" style="1" bestFit="1" customWidth="1"/>
    <col min="4097" max="4336" width="9.140625" style="1"/>
    <col min="4337" max="4337" width="5.28515625" style="1" customWidth="1"/>
    <col min="4338" max="4338" width="9.140625" style="1"/>
    <col min="4339" max="4339" width="11" style="1" customWidth="1"/>
    <col min="4340" max="4340" width="6.140625" style="1" customWidth="1"/>
    <col min="4341" max="4341" width="40.28515625" style="1" customWidth="1"/>
    <col min="4342" max="4342" width="14.42578125" style="1" customWidth="1"/>
    <col min="4343" max="4343" width="11.42578125" style="1" customWidth="1"/>
    <col min="4344" max="4344" width="12.5703125" style="1" customWidth="1"/>
    <col min="4345" max="4345" width="13.5703125" style="1" customWidth="1"/>
    <col min="4346" max="4346" width="11.7109375" style="1" customWidth="1"/>
    <col min="4347" max="4347" width="13.140625" style="1" customWidth="1"/>
    <col min="4348" max="4351" width="11.140625" style="1" customWidth="1"/>
    <col min="4352" max="4352" width="10.140625" style="1" bestFit="1" customWidth="1"/>
    <col min="4353" max="4592" width="9.140625" style="1"/>
    <col min="4593" max="4593" width="5.28515625" style="1" customWidth="1"/>
    <col min="4594" max="4594" width="9.140625" style="1"/>
    <col min="4595" max="4595" width="11" style="1" customWidth="1"/>
    <col min="4596" max="4596" width="6.140625" style="1" customWidth="1"/>
    <col min="4597" max="4597" width="40.28515625" style="1" customWidth="1"/>
    <col min="4598" max="4598" width="14.42578125" style="1" customWidth="1"/>
    <col min="4599" max="4599" width="11.42578125" style="1" customWidth="1"/>
    <col min="4600" max="4600" width="12.5703125" style="1" customWidth="1"/>
    <col min="4601" max="4601" width="13.5703125" style="1" customWidth="1"/>
    <col min="4602" max="4602" width="11.7109375" style="1" customWidth="1"/>
    <col min="4603" max="4603" width="13.140625" style="1" customWidth="1"/>
    <col min="4604" max="4607" width="11.140625" style="1" customWidth="1"/>
    <col min="4608" max="4608" width="10.140625" style="1" bestFit="1" customWidth="1"/>
    <col min="4609" max="4848" width="9.140625" style="1"/>
    <col min="4849" max="4849" width="5.28515625" style="1" customWidth="1"/>
    <col min="4850" max="4850" width="9.140625" style="1"/>
    <col min="4851" max="4851" width="11" style="1" customWidth="1"/>
    <col min="4852" max="4852" width="6.140625" style="1" customWidth="1"/>
    <col min="4853" max="4853" width="40.28515625" style="1" customWidth="1"/>
    <col min="4854" max="4854" width="14.42578125" style="1" customWidth="1"/>
    <col min="4855" max="4855" width="11.42578125" style="1" customWidth="1"/>
    <col min="4856" max="4856" width="12.5703125" style="1" customWidth="1"/>
    <col min="4857" max="4857" width="13.5703125" style="1" customWidth="1"/>
    <col min="4858" max="4858" width="11.7109375" style="1" customWidth="1"/>
    <col min="4859" max="4859" width="13.140625" style="1" customWidth="1"/>
    <col min="4860" max="4863" width="11.140625" style="1" customWidth="1"/>
    <col min="4864" max="4864" width="10.140625" style="1" bestFit="1" customWidth="1"/>
    <col min="4865" max="5104" width="9.140625" style="1"/>
    <col min="5105" max="5105" width="5.28515625" style="1" customWidth="1"/>
    <col min="5106" max="5106" width="9.140625" style="1"/>
    <col min="5107" max="5107" width="11" style="1" customWidth="1"/>
    <col min="5108" max="5108" width="6.140625" style="1" customWidth="1"/>
    <col min="5109" max="5109" width="40.28515625" style="1" customWidth="1"/>
    <col min="5110" max="5110" width="14.42578125" style="1" customWidth="1"/>
    <col min="5111" max="5111" width="11.42578125" style="1" customWidth="1"/>
    <col min="5112" max="5112" width="12.5703125" style="1" customWidth="1"/>
    <col min="5113" max="5113" width="13.5703125" style="1" customWidth="1"/>
    <col min="5114" max="5114" width="11.7109375" style="1" customWidth="1"/>
    <col min="5115" max="5115" width="13.140625" style="1" customWidth="1"/>
    <col min="5116" max="5119" width="11.140625" style="1" customWidth="1"/>
    <col min="5120" max="5120" width="10.140625" style="1" bestFit="1" customWidth="1"/>
    <col min="5121" max="5360" width="9.140625" style="1"/>
    <col min="5361" max="5361" width="5.28515625" style="1" customWidth="1"/>
    <col min="5362" max="5362" width="9.140625" style="1"/>
    <col min="5363" max="5363" width="11" style="1" customWidth="1"/>
    <col min="5364" max="5364" width="6.140625" style="1" customWidth="1"/>
    <col min="5365" max="5365" width="40.28515625" style="1" customWidth="1"/>
    <col min="5366" max="5366" width="14.42578125" style="1" customWidth="1"/>
    <col min="5367" max="5367" width="11.42578125" style="1" customWidth="1"/>
    <col min="5368" max="5368" width="12.5703125" style="1" customWidth="1"/>
    <col min="5369" max="5369" width="13.5703125" style="1" customWidth="1"/>
    <col min="5370" max="5370" width="11.7109375" style="1" customWidth="1"/>
    <col min="5371" max="5371" width="13.140625" style="1" customWidth="1"/>
    <col min="5372" max="5375" width="11.140625" style="1" customWidth="1"/>
    <col min="5376" max="5376" width="10.140625" style="1" bestFit="1" customWidth="1"/>
    <col min="5377" max="5616" width="9.140625" style="1"/>
    <col min="5617" max="5617" width="5.28515625" style="1" customWidth="1"/>
    <col min="5618" max="5618" width="9.140625" style="1"/>
    <col min="5619" max="5619" width="11" style="1" customWidth="1"/>
    <col min="5620" max="5620" width="6.140625" style="1" customWidth="1"/>
    <col min="5621" max="5621" width="40.28515625" style="1" customWidth="1"/>
    <col min="5622" max="5622" width="14.42578125" style="1" customWidth="1"/>
    <col min="5623" max="5623" width="11.42578125" style="1" customWidth="1"/>
    <col min="5624" max="5624" width="12.5703125" style="1" customWidth="1"/>
    <col min="5625" max="5625" width="13.5703125" style="1" customWidth="1"/>
    <col min="5626" max="5626" width="11.7109375" style="1" customWidth="1"/>
    <col min="5627" max="5627" width="13.140625" style="1" customWidth="1"/>
    <col min="5628" max="5631" width="11.140625" style="1" customWidth="1"/>
    <col min="5632" max="5632" width="10.140625" style="1" bestFit="1" customWidth="1"/>
    <col min="5633" max="5872" width="9.140625" style="1"/>
    <col min="5873" max="5873" width="5.28515625" style="1" customWidth="1"/>
    <col min="5874" max="5874" width="9.140625" style="1"/>
    <col min="5875" max="5875" width="11" style="1" customWidth="1"/>
    <col min="5876" max="5876" width="6.140625" style="1" customWidth="1"/>
    <col min="5877" max="5877" width="40.28515625" style="1" customWidth="1"/>
    <col min="5878" max="5878" width="14.42578125" style="1" customWidth="1"/>
    <col min="5879" max="5879" width="11.42578125" style="1" customWidth="1"/>
    <col min="5880" max="5880" width="12.5703125" style="1" customWidth="1"/>
    <col min="5881" max="5881" width="13.5703125" style="1" customWidth="1"/>
    <col min="5882" max="5882" width="11.7109375" style="1" customWidth="1"/>
    <col min="5883" max="5883" width="13.140625" style="1" customWidth="1"/>
    <col min="5884" max="5887" width="11.140625" style="1" customWidth="1"/>
    <col min="5888" max="5888" width="10.140625" style="1" bestFit="1" customWidth="1"/>
    <col min="5889" max="6128" width="9.140625" style="1"/>
    <col min="6129" max="6129" width="5.28515625" style="1" customWidth="1"/>
    <col min="6130" max="6130" width="9.140625" style="1"/>
    <col min="6131" max="6131" width="11" style="1" customWidth="1"/>
    <col min="6132" max="6132" width="6.140625" style="1" customWidth="1"/>
    <col min="6133" max="6133" width="40.28515625" style="1" customWidth="1"/>
    <col min="6134" max="6134" width="14.42578125" style="1" customWidth="1"/>
    <col min="6135" max="6135" width="11.42578125" style="1" customWidth="1"/>
    <col min="6136" max="6136" width="12.5703125" style="1" customWidth="1"/>
    <col min="6137" max="6137" width="13.5703125" style="1" customWidth="1"/>
    <col min="6138" max="6138" width="11.7109375" style="1" customWidth="1"/>
    <col min="6139" max="6139" width="13.140625" style="1" customWidth="1"/>
    <col min="6140" max="6143" width="11.140625" style="1" customWidth="1"/>
    <col min="6144" max="6144" width="10.140625" style="1" bestFit="1" customWidth="1"/>
    <col min="6145" max="6384" width="9.140625" style="1"/>
    <col min="6385" max="6385" width="5.28515625" style="1" customWidth="1"/>
    <col min="6386" max="6386" width="9.140625" style="1"/>
    <col min="6387" max="6387" width="11" style="1" customWidth="1"/>
    <col min="6388" max="6388" width="6.140625" style="1" customWidth="1"/>
    <col min="6389" max="6389" width="40.28515625" style="1" customWidth="1"/>
    <col min="6390" max="6390" width="14.42578125" style="1" customWidth="1"/>
    <col min="6391" max="6391" width="11.42578125" style="1" customWidth="1"/>
    <col min="6392" max="6392" width="12.5703125" style="1" customWidth="1"/>
    <col min="6393" max="6393" width="13.5703125" style="1" customWidth="1"/>
    <col min="6394" max="6394" width="11.7109375" style="1" customWidth="1"/>
    <col min="6395" max="6395" width="13.140625" style="1" customWidth="1"/>
    <col min="6396" max="6399" width="11.140625" style="1" customWidth="1"/>
    <col min="6400" max="6400" width="10.140625" style="1" bestFit="1" customWidth="1"/>
    <col min="6401" max="6640" width="9.140625" style="1"/>
    <col min="6641" max="6641" width="5.28515625" style="1" customWidth="1"/>
    <col min="6642" max="6642" width="9.140625" style="1"/>
    <col min="6643" max="6643" width="11" style="1" customWidth="1"/>
    <col min="6644" max="6644" width="6.140625" style="1" customWidth="1"/>
    <col min="6645" max="6645" width="40.28515625" style="1" customWidth="1"/>
    <col min="6646" max="6646" width="14.42578125" style="1" customWidth="1"/>
    <col min="6647" max="6647" width="11.42578125" style="1" customWidth="1"/>
    <col min="6648" max="6648" width="12.5703125" style="1" customWidth="1"/>
    <col min="6649" max="6649" width="13.5703125" style="1" customWidth="1"/>
    <col min="6650" max="6650" width="11.7109375" style="1" customWidth="1"/>
    <col min="6651" max="6651" width="13.140625" style="1" customWidth="1"/>
    <col min="6652" max="6655" width="11.140625" style="1" customWidth="1"/>
    <col min="6656" max="6656" width="10.140625" style="1" bestFit="1" customWidth="1"/>
    <col min="6657" max="6896" width="9.140625" style="1"/>
    <col min="6897" max="6897" width="5.28515625" style="1" customWidth="1"/>
    <col min="6898" max="6898" width="9.140625" style="1"/>
    <col min="6899" max="6899" width="11" style="1" customWidth="1"/>
    <col min="6900" max="6900" width="6.140625" style="1" customWidth="1"/>
    <col min="6901" max="6901" width="40.28515625" style="1" customWidth="1"/>
    <col min="6902" max="6902" width="14.42578125" style="1" customWidth="1"/>
    <col min="6903" max="6903" width="11.42578125" style="1" customWidth="1"/>
    <col min="6904" max="6904" width="12.5703125" style="1" customWidth="1"/>
    <col min="6905" max="6905" width="13.5703125" style="1" customWidth="1"/>
    <col min="6906" max="6906" width="11.7109375" style="1" customWidth="1"/>
    <col min="6907" max="6907" width="13.140625" style="1" customWidth="1"/>
    <col min="6908" max="6911" width="11.140625" style="1" customWidth="1"/>
    <col min="6912" max="6912" width="10.140625" style="1" bestFit="1" customWidth="1"/>
    <col min="6913" max="7152" width="9.140625" style="1"/>
    <col min="7153" max="7153" width="5.28515625" style="1" customWidth="1"/>
    <col min="7154" max="7154" width="9.140625" style="1"/>
    <col min="7155" max="7155" width="11" style="1" customWidth="1"/>
    <col min="7156" max="7156" width="6.140625" style="1" customWidth="1"/>
    <col min="7157" max="7157" width="40.28515625" style="1" customWidth="1"/>
    <col min="7158" max="7158" width="14.42578125" style="1" customWidth="1"/>
    <col min="7159" max="7159" width="11.42578125" style="1" customWidth="1"/>
    <col min="7160" max="7160" width="12.5703125" style="1" customWidth="1"/>
    <col min="7161" max="7161" width="13.5703125" style="1" customWidth="1"/>
    <col min="7162" max="7162" width="11.7109375" style="1" customWidth="1"/>
    <col min="7163" max="7163" width="13.140625" style="1" customWidth="1"/>
    <col min="7164" max="7167" width="11.140625" style="1" customWidth="1"/>
    <col min="7168" max="7168" width="10.140625" style="1" bestFit="1" customWidth="1"/>
    <col min="7169" max="7408" width="9.140625" style="1"/>
    <col min="7409" max="7409" width="5.28515625" style="1" customWidth="1"/>
    <col min="7410" max="7410" width="9.140625" style="1"/>
    <col min="7411" max="7411" width="11" style="1" customWidth="1"/>
    <col min="7412" max="7412" width="6.140625" style="1" customWidth="1"/>
    <col min="7413" max="7413" width="40.28515625" style="1" customWidth="1"/>
    <col min="7414" max="7414" width="14.42578125" style="1" customWidth="1"/>
    <col min="7415" max="7415" width="11.42578125" style="1" customWidth="1"/>
    <col min="7416" max="7416" width="12.5703125" style="1" customWidth="1"/>
    <col min="7417" max="7417" width="13.5703125" style="1" customWidth="1"/>
    <col min="7418" max="7418" width="11.7109375" style="1" customWidth="1"/>
    <col min="7419" max="7419" width="13.140625" style="1" customWidth="1"/>
    <col min="7420" max="7423" width="11.140625" style="1" customWidth="1"/>
    <col min="7424" max="7424" width="10.140625" style="1" bestFit="1" customWidth="1"/>
    <col min="7425" max="7664" width="9.140625" style="1"/>
    <col min="7665" max="7665" width="5.28515625" style="1" customWidth="1"/>
    <col min="7666" max="7666" width="9.140625" style="1"/>
    <col min="7667" max="7667" width="11" style="1" customWidth="1"/>
    <col min="7668" max="7668" width="6.140625" style="1" customWidth="1"/>
    <col min="7669" max="7669" width="40.28515625" style="1" customWidth="1"/>
    <col min="7670" max="7670" width="14.42578125" style="1" customWidth="1"/>
    <col min="7671" max="7671" width="11.42578125" style="1" customWidth="1"/>
    <col min="7672" max="7672" width="12.5703125" style="1" customWidth="1"/>
    <col min="7673" max="7673" width="13.5703125" style="1" customWidth="1"/>
    <col min="7674" max="7674" width="11.7109375" style="1" customWidth="1"/>
    <col min="7675" max="7675" width="13.140625" style="1" customWidth="1"/>
    <col min="7676" max="7679" width="11.140625" style="1" customWidth="1"/>
    <col min="7680" max="7680" width="10.140625" style="1" bestFit="1" customWidth="1"/>
    <col min="7681" max="7920" width="9.140625" style="1"/>
    <col min="7921" max="7921" width="5.28515625" style="1" customWidth="1"/>
    <col min="7922" max="7922" width="9.140625" style="1"/>
    <col min="7923" max="7923" width="11" style="1" customWidth="1"/>
    <col min="7924" max="7924" width="6.140625" style="1" customWidth="1"/>
    <col min="7925" max="7925" width="40.28515625" style="1" customWidth="1"/>
    <col min="7926" max="7926" width="14.42578125" style="1" customWidth="1"/>
    <col min="7927" max="7927" width="11.42578125" style="1" customWidth="1"/>
    <col min="7928" max="7928" width="12.5703125" style="1" customWidth="1"/>
    <col min="7929" max="7929" width="13.5703125" style="1" customWidth="1"/>
    <col min="7930" max="7930" width="11.7109375" style="1" customWidth="1"/>
    <col min="7931" max="7931" width="13.140625" style="1" customWidth="1"/>
    <col min="7932" max="7935" width="11.140625" style="1" customWidth="1"/>
    <col min="7936" max="7936" width="10.140625" style="1" bestFit="1" customWidth="1"/>
    <col min="7937" max="8176" width="9.140625" style="1"/>
    <col min="8177" max="8177" width="5.28515625" style="1" customWidth="1"/>
    <col min="8178" max="8178" width="9.140625" style="1"/>
    <col min="8179" max="8179" width="11" style="1" customWidth="1"/>
    <col min="8180" max="8180" width="6.140625" style="1" customWidth="1"/>
    <col min="8181" max="8181" width="40.28515625" style="1" customWidth="1"/>
    <col min="8182" max="8182" width="14.42578125" style="1" customWidth="1"/>
    <col min="8183" max="8183" width="11.42578125" style="1" customWidth="1"/>
    <col min="8184" max="8184" width="12.5703125" style="1" customWidth="1"/>
    <col min="8185" max="8185" width="13.5703125" style="1" customWidth="1"/>
    <col min="8186" max="8186" width="11.7109375" style="1" customWidth="1"/>
    <col min="8187" max="8187" width="13.140625" style="1" customWidth="1"/>
    <col min="8188" max="8191" width="11.140625" style="1" customWidth="1"/>
    <col min="8192" max="8192" width="10.140625" style="1" bestFit="1" customWidth="1"/>
    <col min="8193" max="8432" width="9.140625" style="1"/>
    <col min="8433" max="8433" width="5.28515625" style="1" customWidth="1"/>
    <col min="8434" max="8434" width="9.140625" style="1"/>
    <col min="8435" max="8435" width="11" style="1" customWidth="1"/>
    <col min="8436" max="8436" width="6.140625" style="1" customWidth="1"/>
    <col min="8437" max="8437" width="40.28515625" style="1" customWidth="1"/>
    <col min="8438" max="8438" width="14.42578125" style="1" customWidth="1"/>
    <col min="8439" max="8439" width="11.42578125" style="1" customWidth="1"/>
    <col min="8440" max="8440" width="12.5703125" style="1" customWidth="1"/>
    <col min="8441" max="8441" width="13.5703125" style="1" customWidth="1"/>
    <col min="8442" max="8442" width="11.7109375" style="1" customWidth="1"/>
    <col min="8443" max="8443" width="13.140625" style="1" customWidth="1"/>
    <col min="8444" max="8447" width="11.140625" style="1" customWidth="1"/>
    <col min="8448" max="8448" width="10.140625" style="1" bestFit="1" customWidth="1"/>
    <col min="8449" max="8688" width="9.140625" style="1"/>
    <col min="8689" max="8689" width="5.28515625" style="1" customWidth="1"/>
    <col min="8690" max="8690" width="9.140625" style="1"/>
    <col min="8691" max="8691" width="11" style="1" customWidth="1"/>
    <col min="8692" max="8692" width="6.140625" style="1" customWidth="1"/>
    <col min="8693" max="8693" width="40.28515625" style="1" customWidth="1"/>
    <col min="8694" max="8694" width="14.42578125" style="1" customWidth="1"/>
    <col min="8695" max="8695" width="11.42578125" style="1" customWidth="1"/>
    <col min="8696" max="8696" width="12.5703125" style="1" customWidth="1"/>
    <col min="8697" max="8697" width="13.5703125" style="1" customWidth="1"/>
    <col min="8698" max="8698" width="11.7109375" style="1" customWidth="1"/>
    <col min="8699" max="8699" width="13.140625" style="1" customWidth="1"/>
    <col min="8700" max="8703" width="11.140625" style="1" customWidth="1"/>
    <col min="8704" max="8704" width="10.140625" style="1" bestFit="1" customWidth="1"/>
    <col min="8705" max="8944" width="9.140625" style="1"/>
    <col min="8945" max="8945" width="5.28515625" style="1" customWidth="1"/>
    <col min="8946" max="8946" width="9.140625" style="1"/>
    <col min="8947" max="8947" width="11" style="1" customWidth="1"/>
    <col min="8948" max="8948" width="6.140625" style="1" customWidth="1"/>
    <col min="8949" max="8949" width="40.28515625" style="1" customWidth="1"/>
    <col min="8950" max="8950" width="14.42578125" style="1" customWidth="1"/>
    <col min="8951" max="8951" width="11.42578125" style="1" customWidth="1"/>
    <col min="8952" max="8952" width="12.5703125" style="1" customWidth="1"/>
    <col min="8953" max="8953" width="13.5703125" style="1" customWidth="1"/>
    <col min="8954" max="8954" width="11.7109375" style="1" customWidth="1"/>
    <col min="8955" max="8955" width="13.140625" style="1" customWidth="1"/>
    <col min="8956" max="8959" width="11.140625" style="1" customWidth="1"/>
    <col min="8960" max="8960" width="10.140625" style="1" bestFit="1" customWidth="1"/>
    <col min="8961" max="9200" width="9.140625" style="1"/>
    <col min="9201" max="9201" width="5.28515625" style="1" customWidth="1"/>
    <col min="9202" max="9202" width="9.140625" style="1"/>
    <col min="9203" max="9203" width="11" style="1" customWidth="1"/>
    <col min="9204" max="9204" width="6.140625" style="1" customWidth="1"/>
    <col min="9205" max="9205" width="40.28515625" style="1" customWidth="1"/>
    <col min="9206" max="9206" width="14.42578125" style="1" customWidth="1"/>
    <col min="9207" max="9207" width="11.42578125" style="1" customWidth="1"/>
    <col min="9208" max="9208" width="12.5703125" style="1" customWidth="1"/>
    <col min="9209" max="9209" width="13.5703125" style="1" customWidth="1"/>
    <col min="9210" max="9210" width="11.7109375" style="1" customWidth="1"/>
    <col min="9211" max="9211" width="13.140625" style="1" customWidth="1"/>
    <col min="9212" max="9215" width="11.140625" style="1" customWidth="1"/>
    <col min="9216" max="9216" width="10.140625" style="1" bestFit="1" customWidth="1"/>
    <col min="9217" max="9456" width="9.140625" style="1"/>
    <col min="9457" max="9457" width="5.28515625" style="1" customWidth="1"/>
    <col min="9458" max="9458" width="9.140625" style="1"/>
    <col min="9459" max="9459" width="11" style="1" customWidth="1"/>
    <col min="9460" max="9460" width="6.140625" style="1" customWidth="1"/>
    <col min="9461" max="9461" width="40.28515625" style="1" customWidth="1"/>
    <col min="9462" max="9462" width="14.42578125" style="1" customWidth="1"/>
    <col min="9463" max="9463" width="11.42578125" style="1" customWidth="1"/>
    <col min="9464" max="9464" width="12.5703125" style="1" customWidth="1"/>
    <col min="9465" max="9465" width="13.5703125" style="1" customWidth="1"/>
    <col min="9466" max="9466" width="11.7109375" style="1" customWidth="1"/>
    <col min="9467" max="9467" width="13.140625" style="1" customWidth="1"/>
    <col min="9468" max="9471" width="11.140625" style="1" customWidth="1"/>
    <col min="9472" max="9472" width="10.140625" style="1" bestFit="1" customWidth="1"/>
    <col min="9473" max="9712" width="9.140625" style="1"/>
    <col min="9713" max="9713" width="5.28515625" style="1" customWidth="1"/>
    <col min="9714" max="9714" width="9.140625" style="1"/>
    <col min="9715" max="9715" width="11" style="1" customWidth="1"/>
    <col min="9716" max="9716" width="6.140625" style="1" customWidth="1"/>
    <col min="9717" max="9717" width="40.28515625" style="1" customWidth="1"/>
    <col min="9718" max="9718" width="14.42578125" style="1" customWidth="1"/>
    <col min="9719" max="9719" width="11.42578125" style="1" customWidth="1"/>
    <col min="9720" max="9720" width="12.5703125" style="1" customWidth="1"/>
    <col min="9721" max="9721" width="13.5703125" style="1" customWidth="1"/>
    <col min="9722" max="9722" width="11.7109375" style="1" customWidth="1"/>
    <col min="9723" max="9723" width="13.140625" style="1" customWidth="1"/>
    <col min="9724" max="9727" width="11.140625" style="1" customWidth="1"/>
    <col min="9728" max="9728" width="10.140625" style="1" bestFit="1" customWidth="1"/>
    <col min="9729" max="9968" width="9.140625" style="1"/>
    <col min="9969" max="9969" width="5.28515625" style="1" customWidth="1"/>
    <col min="9970" max="9970" width="9.140625" style="1"/>
    <col min="9971" max="9971" width="11" style="1" customWidth="1"/>
    <col min="9972" max="9972" width="6.140625" style="1" customWidth="1"/>
    <col min="9973" max="9973" width="40.28515625" style="1" customWidth="1"/>
    <col min="9974" max="9974" width="14.42578125" style="1" customWidth="1"/>
    <col min="9975" max="9975" width="11.42578125" style="1" customWidth="1"/>
    <col min="9976" max="9976" width="12.5703125" style="1" customWidth="1"/>
    <col min="9977" max="9977" width="13.5703125" style="1" customWidth="1"/>
    <col min="9978" max="9978" width="11.7109375" style="1" customWidth="1"/>
    <col min="9979" max="9979" width="13.140625" style="1" customWidth="1"/>
    <col min="9980" max="9983" width="11.140625" style="1" customWidth="1"/>
    <col min="9984" max="9984" width="10.140625" style="1" bestFit="1" customWidth="1"/>
    <col min="9985" max="10224" width="9.140625" style="1"/>
    <col min="10225" max="10225" width="5.28515625" style="1" customWidth="1"/>
    <col min="10226" max="10226" width="9.140625" style="1"/>
    <col min="10227" max="10227" width="11" style="1" customWidth="1"/>
    <col min="10228" max="10228" width="6.140625" style="1" customWidth="1"/>
    <col min="10229" max="10229" width="40.28515625" style="1" customWidth="1"/>
    <col min="10230" max="10230" width="14.42578125" style="1" customWidth="1"/>
    <col min="10231" max="10231" width="11.42578125" style="1" customWidth="1"/>
    <col min="10232" max="10232" width="12.5703125" style="1" customWidth="1"/>
    <col min="10233" max="10233" width="13.5703125" style="1" customWidth="1"/>
    <col min="10234" max="10234" width="11.7109375" style="1" customWidth="1"/>
    <col min="10235" max="10235" width="13.140625" style="1" customWidth="1"/>
    <col min="10236" max="10239" width="11.140625" style="1" customWidth="1"/>
    <col min="10240" max="10240" width="10.140625" style="1" bestFit="1" customWidth="1"/>
    <col min="10241" max="10480" width="9.140625" style="1"/>
    <col min="10481" max="10481" width="5.28515625" style="1" customWidth="1"/>
    <col min="10482" max="10482" width="9.140625" style="1"/>
    <col min="10483" max="10483" width="11" style="1" customWidth="1"/>
    <col min="10484" max="10484" width="6.140625" style="1" customWidth="1"/>
    <col min="10485" max="10485" width="40.28515625" style="1" customWidth="1"/>
    <col min="10486" max="10486" width="14.42578125" style="1" customWidth="1"/>
    <col min="10487" max="10487" width="11.42578125" style="1" customWidth="1"/>
    <col min="10488" max="10488" width="12.5703125" style="1" customWidth="1"/>
    <col min="10489" max="10489" width="13.5703125" style="1" customWidth="1"/>
    <col min="10490" max="10490" width="11.7109375" style="1" customWidth="1"/>
    <col min="10491" max="10491" width="13.140625" style="1" customWidth="1"/>
    <col min="10492" max="10495" width="11.140625" style="1" customWidth="1"/>
    <col min="10496" max="10496" width="10.140625" style="1" bestFit="1" customWidth="1"/>
    <col min="10497" max="10736" width="9.140625" style="1"/>
    <col min="10737" max="10737" width="5.28515625" style="1" customWidth="1"/>
    <col min="10738" max="10738" width="9.140625" style="1"/>
    <col min="10739" max="10739" width="11" style="1" customWidth="1"/>
    <col min="10740" max="10740" width="6.140625" style="1" customWidth="1"/>
    <col min="10741" max="10741" width="40.28515625" style="1" customWidth="1"/>
    <col min="10742" max="10742" width="14.42578125" style="1" customWidth="1"/>
    <col min="10743" max="10743" width="11.42578125" style="1" customWidth="1"/>
    <col min="10744" max="10744" width="12.5703125" style="1" customWidth="1"/>
    <col min="10745" max="10745" width="13.5703125" style="1" customWidth="1"/>
    <col min="10746" max="10746" width="11.7109375" style="1" customWidth="1"/>
    <col min="10747" max="10747" width="13.140625" style="1" customWidth="1"/>
    <col min="10748" max="10751" width="11.140625" style="1" customWidth="1"/>
    <col min="10752" max="10752" width="10.140625" style="1" bestFit="1" customWidth="1"/>
    <col min="10753" max="10992" width="9.140625" style="1"/>
    <col min="10993" max="10993" width="5.28515625" style="1" customWidth="1"/>
    <col min="10994" max="10994" width="9.140625" style="1"/>
    <col min="10995" max="10995" width="11" style="1" customWidth="1"/>
    <col min="10996" max="10996" width="6.140625" style="1" customWidth="1"/>
    <col min="10997" max="10997" width="40.28515625" style="1" customWidth="1"/>
    <col min="10998" max="10998" width="14.42578125" style="1" customWidth="1"/>
    <col min="10999" max="10999" width="11.42578125" style="1" customWidth="1"/>
    <col min="11000" max="11000" width="12.5703125" style="1" customWidth="1"/>
    <col min="11001" max="11001" width="13.5703125" style="1" customWidth="1"/>
    <col min="11002" max="11002" width="11.7109375" style="1" customWidth="1"/>
    <col min="11003" max="11003" width="13.140625" style="1" customWidth="1"/>
    <col min="11004" max="11007" width="11.140625" style="1" customWidth="1"/>
    <col min="11008" max="11008" width="10.140625" style="1" bestFit="1" customWidth="1"/>
    <col min="11009" max="11248" width="9.140625" style="1"/>
    <col min="11249" max="11249" width="5.28515625" style="1" customWidth="1"/>
    <col min="11250" max="11250" width="9.140625" style="1"/>
    <col min="11251" max="11251" width="11" style="1" customWidth="1"/>
    <col min="11252" max="11252" width="6.140625" style="1" customWidth="1"/>
    <col min="11253" max="11253" width="40.28515625" style="1" customWidth="1"/>
    <col min="11254" max="11254" width="14.42578125" style="1" customWidth="1"/>
    <col min="11255" max="11255" width="11.42578125" style="1" customWidth="1"/>
    <col min="11256" max="11256" width="12.5703125" style="1" customWidth="1"/>
    <col min="11257" max="11257" width="13.5703125" style="1" customWidth="1"/>
    <col min="11258" max="11258" width="11.7109375" style="1" customWidth="1"/>
    <col min="11259" max="11259" width="13.140625" style="1" customWidth="1"/>
    <col min="11260" max="11263" width="11.140625" style="1" customWidth="1"/>
    <col min="11264" max="11264" width="10.140625" style="1" bestFit="1" customWidth="1"/>
    <col min="11265" max="11504" width="9.140625" style="1"/>
    <col min="11505" max="11505" width="5.28515625" style="1" customWidth="1"/>
    <col min="11506" max="11506" width="9.140625" style="1"/>
    <col min="11507" max="11507" width="11" style="1" customWidth="1"/>
    <col min="11508" max="11508" width="6.140625" style="1" customWidth="1"/>
    <col min="11509" max="11509" width="40.28515625" style="1" customWidth="1"/>
    <col min="11510" max="11510" width="14.42578125" style="1" customWidth="1"/>
    <col min="11511" max="11511" width="11.42578125" style="1" customWidth="1"/>
    <col min="11512" max="11512" width="12.5703125" style="1" customWidth="1"/>
    <col min="11513" max="11513" width="13.5703125" style="1" customWidth="1"/>
    <col min="11514" max="11514" width="11.7109375" style="1" customWidth="1"/>
    <col min="11515" max="11515" width="13.140625" style="1" customWidth="1"/>
    <col min="11516" max="11519" width="11.140625" style="1" customWidth="1"/>
    <col min="11520" max="11520" width="10.140625" style="1" bestFit="1" customWidth="1"/>
    <col min="11521" max="11760" width="9.140625" style="1"/>
    <col min="11761" max="11761" width="5.28515625" style="1" customWidth="1"/>
    <col min="11762" max="11762" width="9.140625" style="1"/>
    <col min="11763" max="11763" width="11" style="1" customWidth="1"/>
    <col min="11764" max="11764" width="6.140625" style="1" customWidth="1"/>
    <col min="11765" max="11765" width="40.28515625" style="1" customWidth="1"/>
    <col min="11766" max="11766" width="14.42578125" style="1" customWidth="1"/>
    <col min="11767" max="11767" width="11.42578125" style="1" customWidth="1"/>
    <col min="11768" max="11768" width="12.5703125" style="1" customWidth="1"/>
    <col min="11769" max="11769" width="13.5703125" style="1" customWidth="1"/>
    <col min="11770" max="11770" width="11.7109375" style="1" customWidth="1"/>
    <col min="11771" max="11771" width="13.140625" style="1" customWidth="1"/>
    <col min="11772" max="11775" width="11.140625" style="1" customWidth="1"/>
    <col min="11776" max="11776" width="10.140625" style="1" bestFit="1" customWidth="1"/>
    <col min="11777" max="12016" width="9.140625" style="1"/>
    <col min="12017" max="12017" width="5.28515625" style="1" customWidth="1"/>
    <col min="12018" max="12018" width="9.140625" style="1"/>
    <col min="12019" max="12019" width="11" style="1" customWidth="1"/>
    <col min="12020" max="12020" width="6.140625" style="1" customWidth="1"/>
    <col min="12021" max="12021" width="40.28515625" style="1" customWidth="1"/>
    <col min="12022" max="12022" width="14.42578125" style="1" customWidth="1"/>
    <col min="12023" max="12023" width="11.42578125" style="1" customWidth="1"/>
    <col min="12024" max="12024" width="12.5703125" style="1" customWidth="1"/>
    <col min="12025" max="12025" width="13.5703125" style="1" customWidth="1"/>
    <col min="12026" max="12026" width="11.7109375" style="1" customWidth="1"/>
    <col min="12027" max="12027" width="13.140625" style="1" customWidth="1"/>
    <col min="12028" max="12031" width="11.140625" style="1" customWidth="1"/>
    <col min="12032" max="12032" width="10.140625" style="1" bestFit="1" customWidth="1"/>
    <col min="12033" max="12272" width="9.140625" style="1"/>
    <col min="12273" max="12273" width="5.28515625" style="1" customWidth="1"/>
    <col min="12274" max="12274" width="9.140625" style="1"/>
    <col min="12275" max="12275" width="11" style="1" customWidth="1"/>
    <col min="12276" max="12276" width="6.140625" style="1" customWidth="1"/>
    <col min="12277" max="12277" width="40.28515625" style="1" customWidth="1"/>
    <col min="12278" max="12278" width="14.42578125" style="1" customWidth="1"/>
    <col min="12279" max="12279" width="11.42578125" style="1" customWidth="1"/>
    <col min="12280" max="12280" width="12.5703125" style="1" customWidth="1"/>
    <col min="12281" max="12281" width="13.5703125" style="1" customWidth="1"/>
    <col min="12282" max="12282" width="11.7109375" style="1" customWidth="1"/>
    <col min="12283" max="12283" width="13.140625" style="1" customWidth="1"/>
    <col min="12284" max="12287" width="11.140625" style="1" customWidth="1"/>
    <col min="12288" max="12288" width="10.140625" style="1" bestFit="1" customWidth="1"/>
    <col min="12289" max="12528" width="9.140625" style="1"/>
    <col min="12529" max="12529" width="5.28515625" style="1" customWidth="1"/>
    <col min="12530" max="12530" width="9.140625" style="1"/>
    <col min="12531" max="12531" width="11" style="1" customWidth="1"/>
    <col min="12532" max="12532" width="6.140625" style="1" customWidth="1"/>
    <col min="12533" max="12533" width="40.28515625" style="1" customWidth="1"/>
    <col min="12534" max="12534" width="14.42578125" style="1" customWidth="1"/>
    <col min="12535" max="12535" width="11.42578125" style="1" customWidth="1"/>
    <col min="12536" max="12536" width="12.5703125" style="1" customWidth="1"/>
    <col min="12537" max="12537" width="13.5703125" style="1" customWidth="1"/>
    <col min="12538" max="12538" width="11.7109375" style="1" customWidth="1"/>
    <col min="12539" max="12539" width="13.140625" style="1" customWidth="1"/>
    <col min="12540" max="12543" width="11.140625" style="1" customWidth="1"/>
    <col min="12544" max="12544" width="10.140625" style="1" bestFit="1" customWidth="1"/>
    <col min="12545" max="12784" width="9.140625" style="1"/>
    <col min="12785" max="12785" width="5.28515625" style="1" customWidth="1"/>
    <col min="12786" max="12786" width="9.140625" style="1"/>
    <col min="12787" max="12787" width="11" style="1" customWidth="1"/>
    <col min="12788" max="12788" width="6.140625" style="1" customWidth="1"/>
    <col min="12789" max="12789" width="40.28515625" style="1" customWidth="1"/>
    <col min="12790" max="12790" width="14.42578125" style="1" customWidth="1"/>
    <col min="12791" max="12791" width="11.42578125" style="1" customWidth="1"/>
    <col min="12792" max="12792" width="12.5703125" style="1" customWidth="1"/>
    <col min="12793" max="12793" width="13.5703125" style="1" customWidth="1"/>
    <col min="12794" max="12794" width="11.7109375" style="1" customWidth="1"/>
    <col min="12795" max="12795" width="13.140625" style="1" customWidth="1"/>
    <col min="12796" max="12799" width="11.140625" style="1" customWidth="1"/>
    <col min="12800" max="12800" width="10.140625" style="1" bestFit="1" customWidth="1"/>
    <col min="12801" max="13040" width="9.140625" style="1"/>
    <col min="13041" max="13041" width="5.28515625" style="1" customWidth="1"/>
    <col min="13042" max="13042" width="9.140625" style="1"/>
    <col min="13043" max="13043" width="11" style="1" customWidth="1"/>
    <col min="13044" max="13044" width="6.140625" style="1" customWidth="1"/>
    <col min="13045" max="13045" width="40.28515625" style="1" customWidth="1"/>
    <col min="13046" max="13046" width="14.42578125" style="1" customWidth="1"/>
    <col min="13047" max="13047" width="11.42578125" style="1" customWidth="1"/>
    <col min="13048" max="13048" width="12.5703125" style="1" customWidth="1"/>
    <col min="13049" max="13049" width="13.5703125" style="1" customWidth="1"/>
    <col min="13050" max="13050" width="11.7109375" style="1" customWidth="1"/>
    <col min="13051" max="13051" width="13.140625" style="1" customWidth="1"/>
    <col min="13052" max="13055" width="11.140625" style="1" customWidth="1"/>
    <col min="13056" max="13056" width="10.140625" style="1" bestFit="1" customWidth="1"/>
    <col min="13057" max="13296" width="9.140625" style="1"/>
    <col min="13297" max="13297" width="5.28515625" style="1" customWidth="1"/>
    <col min="13298" max="13298" width="9.140625" style="1"/>
    <col min="13299" max="13299" width="11" style="1" customWidth="1"/>
    <col min="13300" max="13300" width="6.140625" style="1" customWidth="1"/>
    <col min="13301" max="13301" width="40.28515625" style="1" customWidth="1"/>
    <col min="13302" max="13302" width="14.42578125" style="1" customWidth="1"/>
    <col min="13303" max="13303" width="11.42578125" style="1" customWidth="1"/>
    <col min="13304" max="13304" width="12.5703125" style="1" customWidth="1"/>
    <col min="13305" max="13305" width="13.5703125" style="1" customWidth="1"/>
    <col min="13306" max="13306" width="11.7109375" style="1" customWidth="1"/>
    <col min="13307" max="13307" width="13.140625" style="1" customWidth="1"/>
    <col min="13308" max="13311" width="11.140625" style="1" customWidth="1"/>
    <col min="13312" max="13312" width="10.140625" style="1" bestFit="1" customWidth="1"/>
    <col min="13313" max="13552" width="9.140625" style="1"/>
    <col min="13553" max="13553" width="5.28515625" style="1" customWidth="1"/>
    <col min="13554" max="13554" width="9.140625" style="1"/>
    <col min="13555" max="13555" width="11" style="1" customWidth="1"/>
    <col min="13556" max="13556" width="6.140625" style="1" customWidth="1"/>
    <col min="13557" max="13557" width="40.28515625" style="1" customWidth="1"/>
    <col min="13558" max="13558" width="14.42578125" style="1" customWidth="1"/>
    <col min="13559" max="13559" width="11.42578125" style="1" customWidth="1"/>
    <col min="13560" max="13560" width="12.5703125" style="1" customWidth="1"/>
    <col min="13561" max="13561" width="13.5703125" style="1" customWidth="1"/>
    <col min="13562" max="13562" width="11.7109375" style="1" customWidth="1"/>
    <col min="13563" max="13563" width="13.140625" style="1" customWidth="1"/>
    <col min="13564" max="13567" width="11.140625" style="1" customWidth="1"/>
    <col min="13568" max="13568" width="10.140625" style="1" bestFit="1" customWidth="1"/>
    <col min="13569" max="13808" width="9.140625" style="1"/>
    <col min="13809" max="13809" width="5.28515625" style="1" customWidth="1"/>
    <col min="13810" max="13810" width="9.140625" style="1"/>
    <col min="13811" max="13811" width="11" style="1" customWidth="1"/>
    <col min="13812" max="13812" width="6.140625" style="1" customWidth="1"/>
    <col min="13813" max="13813" width="40.28515625" style="1" customWidth="1"/>
    <col min="13814" max="13814" width="14.42578125" style="1" customWidth="1"/>
    <col min="13815" max="13815" width="11.42578125" style="1" customWidth="1"/>
    <col min="13816" max="13816" width="12.5703125" style="1" customWidth="1"/>
    <col min="13817" max="13817" width="13.5703125" style="1" customWidth="1"/>
    <col min="13818" max="13818" width="11.7109375" style="1" customWidth="1"/>
    <col min="13819" max="13819" width="13.140625" style="1" customWidth="1"/>
    <col min="13820" max="13823" width="11.140625" style="1" customWidth="1"/>
    <col min="13824" max="13824" width="10.140625" style="1" bestFit="1" customWidth="1"/>
    <col min="13825" max="14064" width="9.140625" style="1"/>
    <col min="14065" max="14065" width="5.28515625" style="1" customWidth="1"/>
    <col min="14066" max="14066" width="9.140625" style="1"/>
    <col min="14067" max="14067" width="11" style="1" customWidth="1"/>
    <col min="14068" max="14068" width="6.140625" style="1" customWidth="1"/>
    <col min="14069" max="14069" width="40.28515625" style="1" customWidth="1"/>
    <col min="14070" max="14070" width="14.42578125" style="1" customWidth="1"/>
    <col min="14071" max="14071" width="11.42578125" style="1" customWidth="1"/>
    <col min="14072" max="14072" width="12.5703125" style="1" customWidth="1"/>
    <col min="14073" max="14073" width="13.5703125" style="1" customWidth="1"/>
    <col min="14074" max="14074" width="11.7109375" style="1" customWidth="1"/>
    <col min="14075" max="14075" width="13.140625" style="1" customWidth="1"/>
    <col min="14076" max="14079" width="11.140625" style="1" customWidth="1"/>
    <col min="14080" max="14080" width="10.140625" style="1" bestFit="1" customWidth="1"/>
    <col min="14081" max="14320" width="9.140625" style="1"/>
    <col min="14321" max="14321" width="5.28515625" style="1" customWidth="1"/>
    <col min="14322" max="14322" width="9.140625" style="1"/>
    <col min="14323" max="14323" width="11" style="1" customWidth="1"/>
    <col min="14324" max="14324" width="6.140625" style="1" customWidth="1"/>
    <col min="14325" max="14325" width="40.28515625" style="1" customWidth="1"/>
    <col min="14326" max="14326" width="14.42578125" style="1" customWidth="1"/>
    <col min="14327" max="14327" width="11.42578125" style="1" customWidth="1"/>
    <col min="14328" max="14328" width="12.5703125" style="1" customWidth="1"/>
    <col min="14329" max="14329" width="13.5703125" style="1" customWidth="1"/>
    <col min="14330" max="14330" width="11.7109375" style="1" customWidth="1"/>
    <col min="14331" max="14331" width="13.140625" style="1" customWidth="1"/>
    <col min="14332" max="14335" width="11.140625" style="1" customWidth="1"/>
    <col min="14336" max="14336" width="10.140625" style="1" bestFit="1" customWidth="1"/>
    <col min="14337" max="14576" width="9.140625" style="1"/>
    <col min="14577" max="14577" width="5.28515625" style="1" customWidth="1"/>
    <col min="14578" max="14578" width="9.140625" style="1"/>
    <col min="14579" max="14579" width="11" style="1" customWidth="1"/>
    <col min="14580" max="14580" width="6.140625" style="1" customWidth="1"/>
    <col min="14581" max="14581" width="40.28515625" style="1" customWidth="1"/>
    <col min="14582" max="14582" width="14.42578125" style="1" customWidth="1"/>
    <col min="14583" max="14583" width="11.42578125" style="1" customWidth="1"/>
    <col min="14584" max="14584" width="12.5703125" style="1" customWidth="1"/>
    <col min="14585" max="14585" width="13.5703125" style="1" customWidth="1"/>
    <col min="14586" max="14586" width="11.7109375" style="1" customWidth="1"/>
    <col min="14587" max="14587" width="13.140625" style="1" customWidth="1"/>
    <col min="14588" max="14591" width="11.140625" style="1" customWidth="1"/>
    <col min="14592" max="14592" width="10.140625" style="1" bestFit="1" customWidth="1"/>
    <col min="14593" max="14832" width="9.140625" style="1"/>
    <col min="14833" max="14833" width="5.28515625" style="1" customWidth="1"/>
    <col min="14834" max="14834" width="9.140625" style="1"/>
    <col min="14835" max="14835" width="11" style="1" customWidth="1"/>
    <col min="14836" max="14836" width="6.140625" style="1" customWidth="1"/>
    <col min="14837" max="14837" width="40.28515625" style="1" customWidth="1"/>
    <col min="14838" max="14838" width="14.42578125" style="1" customWidth="1"/>
    <col min="14839" max="14839" width="11.42578125" style="1" customWidth="1"/>
    <col min="14840" max="14840" width="12.5703125" style="1" customWidth="1"/>
    <col min="14841" max="14841" width="13.5703125" style="1" customWidth="1"/>
    <col min="14842" max="14842" width="11.7109375" style="1" customWidth="1"/>
    <col min="14843" max="14843" width="13.140625" style="1" customWidth="1"/>
    <col min="14844" max="14847" width="11.140625" style="1" customWidth="1"/>
    <col min="14848" max="14848" width="10.140625" style="1" bestFit="1" customWidth="1"/>
    <col min="14849" max="15088" width="9.140625" style="1"/>
    <col min="15089" max="15089" width="5.28515625" style="1" customWidth="1"/>
    <col min="15090" max="15090" width="9.140625" style="1"/>
    <col min="15091" max="15091" width="11" style="1" customWidth="1"/>
    <col min="15092" max="15092" width="6.140625" style="1" customWidth="1"/>
    <col min="15093" max="15093" width="40.28515625" style="1" customWidth="1"/>
    <col min="15094" max="15094" width="14.42578125" style="1" customWidth="1"/>
    <col min="15095" max="15095" width="11.42578125" style="1" customWidth="1"/>
    <col min="15096" max="15096" width="12.5703125" style="1" customWidth="1"/>
    <col min="15097" max="15097" width="13.5703125" style="1" customWidth="1"/>
    <col min="15098" max="15098" width="11.7109375" style="1" customWidth="1"/>
    <col min="15099" max="15099" width="13.140625" style="1" customWidth="1"/>
    <col min="15100" max="15103" width="11.140625" style="1" customWidth="1"/>
    <col min="15104" max="15104" width="10.140625" style="1" bestFit="1" customWidth="1"/>
    <col min="15105" max="15344" width="9.140625" style="1"/>
    <col min="15345" max="15345" width="5.28515625" style="1" customWidth="1"/>
    <col min="15346" max="15346" width="9.140625" style="1"/>
    <col min="15347" max="15347" width="11" style="1" customWidth="1"/>
    <col min="15348" max="15348" width="6.140625" style="1" customWidth="1"/>
    <col min="15349" max="15349" width="40.28515625" style="1" customWidth="1"/>
    <col min="15350" max="15350" width="14.42578125" style="1" customWidth="1"/>
    <col min="15351" max="15351" width="11.42578125" style="1" customWidth="1"/>
    <col min="15352" max="15352" width="12.5703125" style="1" customWidth="1"/>
    <col min="15353" max="15353" width="13.5703125" style="1" customWidth="1"/>
    <col min="15354" max="15354" width="11.7109375" style="1" customWidth="1"/>
    <col min="15355" max="15355" width="13.140625" style="1" customWidth="1"/>
    <col min="15356" max="15359" width="11.140625" style="1" customWidth="1"/>
    <col min="15360" max="15360" width="10.140625" style="1" bestFit="1" customWidth="1"/>
    <col min="15361" max="15600" width="9.140625" style="1"/>
    <col min="15601" max="15601" width="5.28515625" style="1" customWidth="1"/>
    <col min="15602" max="15602" width="9.140625" style="1"/>
    <col min="15603" max="15603" width="11" style="1" customWidth="1"/>
    <col min="15604" max="15604" width="6.140625" style="1" customWidth="1"/>
    <col min="15605" max="15605" width="40.28515625" style="1" customWidth="1"/>
    <col min="15606" max="15606" width="14.42578125" style="1" customWidth="1"/>
    <col min="15607" max="15607" width="11.42578125" style="1" customWidth="1"/>
    <col min="15608" max="15608" width="12.5703125" style="1" customWidth="1"/>
    <col min="15609" max="15609" width="13.5703125" style="1" customWidth="1"/>
    <col min="15610" max="15610" width="11.7109375" style="1" customWidth="1"/>
    <col min="15611" max="15611" width="13.140625" style="1" customWidth="1"/>
    <col min="15612" max="15615" width="11.140625" style="1" customWidth="1"/>
    <col min="15616" max="15616" width="10.140625" style="1" bestFit="1" customWidth="1"/>
    <col min="15617" max="15856" width="9.140625" style="1"/>
    <col min="15857" max="15857" width="5.28515625" style="1" customWidth="1"/>
    <col min="15858" max="15858" width="9.140625" style="1"/>
    <col min="15859" max="15859" width="11" style="1" customWidth="1"/>
    <col min="15860" max="15860" width="6.140625" style="1" customWidth="1"/>
    <col min="15861" max="15861" width="40.28515625" style="1" customWidth="1"/>
    <col min="15862" max="15862" width="14.42578125" style="1" customWidth="1"/>
    <col min="15863" max="15863" width="11.42578125" style="1" customWidth="1"/>
    <col min="15864" max="15864" width="12.5703125" style="1" customWidth="1"/>
    <col min="15865" max="15865" width="13.5703125" style="1" customWidth="1"/>
    <col min="15866" max="15866" width="11.7109375" style="1" customWidth="1"/>
    <col min="15867" max="15867" width="13.140625" style="1" customWidth="1"/>
    <col min="15868" max="15871" width="11.140625" style="1" customWidth="1"/>
    <col min="15872" max="15872" width="10.140625" style="1" bestFit="1" customWidth="1"/>
    <col min="15873" max="16112" width="9.140625" style="1"/>
    <col min="16113" max="16113" width="5.28515625" style="1" customWidth="1"/>
    <col min="16114" max="16114" width="9.140625" style="1"/>
    <col min="16115" max="16115" width="11" style="1" customWidth="1"/>
    <col min="16116" max="16116" width="6.140625" style="1" customWidth="1"/>
    <col min="16117" max="16117" width="40.28515625" style="1" customWidth="1"/>
    <col min="16118" max="16118" width="14.42578125" style="1" customWidth="1"/>
    <col min="16119" max="16119" width="11.42578125" style="1" customWidth="1"/>
    <col min="16120" max="16120" width="12.5703125" style="1" customWidth="1"/>
    <col min="16121" max="16121" width="13.5703125" style="1" customWidth="1"/>
    <col min="16122" max="16122" width="11.7109375" style="1" customWidth="1"/>
    <col min="16123" max="16123" width="13.140625" style="1" customWidth="1"/>
    <col min="16124" max="16127" width="11.140625" style="1" customWidth="1"/>
    <col min="16128" max="16128" width="10.140625" style="1" bestFit="1" customWidth="1"/>
    <col min="16129" max="16384" width="9.140625" style="1"/>
  </cols>
  <sheetData>
    <row r="1" spans="1:12" x14ac:dyDescent="0.2">
      <c r="J1" s="2" t="s">
        <v>0</v>
      </c>
      <c r="K1" s="2"/>
      <c r="L1" s="2"/>
    </row>
    <row r="2" spans="1:12" ht="42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.5" customHeight="1" thickBot="1" x14ac:dyDescent="0.25">
      <c r="C3" s="4"/>
      <c r="D3" s="4"/>
      <c r="E3" s="5"/>
      <c r="F3" s="6"/>
      <c r="G3" s="7"/>
      <c r="H3" s="7"/>
      <c r="I3" s="7"/>
    </row>
    <row r="4" spans="1:12" ht="30.75" customHeight="1" thickTop="1" x14ac:dyDescent="0.2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3"/>
      <c r="I4" s="13"/>
      <c r="J4" s="13" t="s">
        <v>9</v>
      </c>
      <c r="K4" s="13"/>
      <c r="L4" s="14"/>
    </row>
    <row r="5" spans="1:12" ht="15.75" customHeight="1" thickBot="1" x14ac:dyDescent="0.25">
      <c r="A5" s="15"/>
      <c r="B5" s="16"/>
      <c r="C5" s="16"/>
      <c r="D5" s="16"/>
      <c r="E5" s="17"/>
      <c r="F5" s="18"/>
      <c r="G5" s="19" t="s">
        <v>10</v>
      </c>
      <c r="H5" s="20" t="s">
        <v>11</v>
      </c>
      <c r="I5" s="20" t="s">
        <v>12</v>
      </c>
      <c r="J5" s="20" t="s">
        <v>10</v>
      </c>
      <c r="K5" s="20" t="s">
        <v>11</v>
      </c>
      <c r="L5" s="21" t="s">
        <v>12</v>
      </c>
    </row>
    <row r="6" spans="1:12" s="27" customFormat="1" ht="14.25" customHeight="1" thickTop="1" thickBot="1" x14ac:dyDescent="0.2">
      <c r="A6" s="22">
        <v>1</v>
      </c>
      <c r="B6" s="23">
        <v>2</v>
      </c>
      <c r="C6" s="23">
        <v>3</v>
      </c>
      <c r="D6" s="23">
        <v>4</v>
      </c>
      <c r="E6" s="24">
        <v>5</v>
      </c>
      <c r="F6" s="25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</row>
    <row r="7" spans="1:12" s="27" customFormat="1" ht="18.75" customHeight="1" thickTop="1" thickBot="1" x14ac:dyDescent="0.2">
      <c r="A7" s="28" t="s">
        <v>13</v>
      </c>
      <c r="B7" s="29"/>
      <c r="C7" s="29"/>
      <c r="D7" s="29"/>
      <c r="E7" s="29"/>
      <c r="F7" s="30">
        <f t="shared" ref="F7:L7" si="0">SUM(F8:F21)</f>
        <v>2539470</v>
      </c>
      <c r="G7" s="30">
        <f t="shared" si="0"/>
        <v>0</v>
      </c>
      <c r="H7" s="30">
        <f t="shared" si="0"/>
        <v>0</v>
      </c>
      <c r="I7" s="30">
        <f t="shared" si="0"/>
        <v>1907770</v>
      </c>
      <c r="J7" s="30">
        <f t="shared" si="0"/>
        <v>0</v>
      </c>
      <c r="K7" s="30">
        <f t="shared" si="0"/>
        <v>591700</v>
      </c>
      <c r="L7" s="30">
        <f t="shared" si="0"/>
        <v>40000</v>
      </c>
    </row>
    <row r="8" spans="1:12" ht="18.75" customHeight="1" thickTop="1" x14ac:dyDescent="0.2">
      <c r="A8" s="31" t="s">
        <v>14</v>
      </c>
      <c r="B8" s="32" t="s">
        <v>15</v>
      </c>
      <c r="C8" s="32" t="s">
        <v>16</v>
      </c>
      <c r="D8" s="32" t="s">
        <v>17</v>
      </c>
      <c r="E8" s="33" t="s">
        <v>18</v>
      </c>
      <c r="F8" s="34">
        <f>I8</f>
        <v>1199610</v>
      </c>
      <c r="G8" s="35"/>
      <c r="H8" s="35"/>
      <c r="I8" s="36">
        <f>350000+798610+51000</f>
        <v>1199610</v>
      </c>
      <c r="J8" s="35"/>
      <c r="K8" s="35"/>
      <c r="L8" s="37"/>
    </row>
    <row r="9" spans="1:12" ht="18" customHeight="1" x14ac:dyDescent="0.2">
      <c r="A9" s="38" t="s">
        <v>19</v>
      </c>
      <c r="B9" s="39" t="s">
        <v>15</v>
      </c>
      <c r="C9" s="39" t="s">
        <v>20</v>
      </c>
      <c r="D9" s="39" t="s">
        <v>17</v>
      </c>
      <c r="E9" s="40" t="s">
        <v>21</v>
      </c>
      <c r="F9" s="41">
        <f>I9</f>
        <v>649200</v>
      </c>
      <c r="G9" s="42"/>
      <c r="H9" s="42"/>
      <c r="I9" s="43">
        <f>371200+668000-350000-40000</f>
        <v>649200</v>
      </c>
      <c r="J9" s="42"/>
      <c r="K9" s="42"/>
      <c r="L9" s="44"/>
    </row>
    <row r="10" spans="1:12" ht="18" customHeight="1" x14ac:dyDescent="0.2">
      <c r="A10" s="38" t="s">
        <v>22</v>
      </c>
      <c r="B10" s="39" t="s">
        <v>23</v>
      </c>
      <c r="C10" s="39" t="s">
        <v>24</v>
      </c>
      <c r="D10" s="39" t="s">
        <v>25</v>
      </c>
      <c r="E10" s="40" t="s">
        <v>26</v>
      </c>
      <c r="F10" s="41">
        <f>I10</f>
        <v>2500</v>
      </c>
      <c r="G10" s="42"/>
      <c r="H10" s="42"/>
      <c r="I10" s="43">
        <v>2500</v>
      </c>
      <c r="J10" s="42"/>
      <c r="K10" s="42"/>
      <c r="L10" s="44"/>
    </row>
    <row r="11" spans="1:12" ht="27" customHeight="1" x14ac:dyDescent="0.2">
      <c r="A11" s="38" t="s">
        <v>27</v>
      </c>
      <c r="B11" s="45" t="s">
        <v>28</v>
      </c>
      <c r="C11" s="45" t="s">
        <v>29</v>
      </c>
      <c r="D11" s="45" t="s">
        <v>30</v>
      </c>
      <c r="E11" s="46" t="s">
        <v>31</v>
      </c>
      <c r="F11" s="47">
        <f t="shared" ref="F11:F20" si="1">K11</f>
        <v>40000</v>
      </c>
      <c r="G11" s="42"/>
      <c r="H11" s="48"/>
      <c r="I11" s="42"/>
      <c r="J11" s="42"/>
      <c r="K11" s="48">
        <f>50000-10000</f>
        <v>40000</v>
      </c>
      <c r="L11" s="44"/>
    </row>
    <row r="12" spans="1:12" ht="33.75" customHeight="1" x14ac:dyDescent="0.2">
      <c r="A12" s="38" t="s">
        <v>32</v>
      </c>
      <c r="B12" s="45" t="s">
        <v>28</v>
      </c>
      <c r="C12" s="45" t="s">
        <v>29</v>
      </c>
      <c r="D12" s="45" t="s">
        <v>30</v>
      </c>
      <c r="E12" s="46" t="s">
        <v>33</v>
      </c>
      <c r="F12" s="47">
        <f t="shared" si="1"/>
        <v>110000</v>
      </c>
      <c r="G12" s="42"/>
      <c r="H12" s="48"/>
      <c r="I12" s="42"/>
      <c r="J12" s="42"/>
      <c r="K12" s="48">
        <f>170000-60000</f>
        <v>110000</v>
      </c>
      <c r="L12" s="44"/>
    </row>
    <row r="13" spans="1:12" ht="30" customHeight="1" x14ac:dyDescent="0.2">
      <c r="A13" s="38" t="s">
        <v>34</v>
      </c>
      <c r="B13" s="45" t="s">
        <v>28</v>
      </c>
      <c r="C13" s="45" t="s">
        <v>29</v>
      </c>
      <c r="D13" s="45" t="s">
        <v>30</v>
      </c>
      <c r="E13" s="46" t="s">
        <v>35</v>
      </c>
      <c r="F13" s="47">
        <f t="shared" si="1"/>
        <v>56000</v>
      </c>
      <c r="G13" s="42"/>
      <c r="H13" s="48"/>
      <c r="I13" s="42"/>
      <c r="J13" s="42"/>
      <c r="K13" s="48">
        <f>146000-90000</f>
        <v>56000</v>
      </c>
      <c r="L13" s="44"/>
    </row>
    <row r="14" spans="1:12" ht="30" customHeight="1" x14ac:dyDescent="0.2">
      <c r="A14" s="38" t="s">
        <v>36</v>
      </c>
      <c r="B14" s="45" t="s">
        <v>28</v>
      </c>
      <c r="C14" s="45" t="s">
        <v>29</v>
      </c>
      <c r="D14" s="45" t="s">
        <v>30</v>
      </c>
      <c r="E14" s="46" t="s">
        <v>37</v>
      </c>
      <c r="F14" s="47">
        <f t="shared" si="1"/>
        <v>110000</v>
      </c>
      <c r="G14" s="42"/>
      <c r="H14" s="48"/>
      <c r="I14" s="42"/>
      <c r="J14" s="42"/>
      <c r="K14" s="48">
        <f>100000+10000</f>
        <v>110000</v>
      </c>
      <c r="L14" s="44"/>
    </row>
    <row r="15" spans="1:12" ht="24.75" customHeight="1" x14ac:dyDescent="0.2">
      <c r="A15" s="38" t="s">
        <v>38</v>
      </c>
      <c r="B15" s="45" t="s">
        <v>28</v>
      </c>
      <c r="C15" s="45" t="s">
        <v>39</v>
      </c>
      <c r="D15" s="45" t="s">
        <v>30</v>
      </c>
      <c r="E15" s="46" t="s">
        <v>40</v>
      </c>
      <c r="F15" s="47">
        <f t="shared" si="1"/>
        <v>0</v>
      </c>
      <c r="G15" s="42"/>
      <c r="H15" s="48"/>
      <c r="I15" s="42"/>
      <c r="J15" s="42"/>
      <c r="K15" s="48">
        <v>0</v>
      </c>
      <c r="L15" s="44"/>
    </row>
    <row r="16" spans="1:12" ht="22.5" customHeight="1" x14ac:dyDescent="0.2">
      <c r="A16" s="38" t="s">
        <v>41</v>
      </c>
      <c r="B16" s="45" t="s">
        <v>28</v>
      </c>
      <c r="C16" s="45" t="s">
        <v>39</v>
      </c>
      <c r="D16" s="45" t="s">
        <v>30</v>
      </c>
      <c r="E16" s="46" t="s">
        <v>42</v>
      </c>
      <c r="F16" s="47">
        <f t="shared" si="1"/>
        <v>200000</v>
      </c>
      <c r="G16" s="42"/>
      <c r="H16" s="48"/>
      <c r="I16" s="42"/>
      <c r="J16" s="42"/>
      <c r="K16" s="48">
        <f>250000-50000</f>
        <v>200000</v>
      </c>
      <c r="L16" s="44"/>
    </row>
    <row r="17" spans="1:12" ht="24.75" customHeight="1" x14ac:dyDescent="0.2">
      <c r="A17" s="38" t="s">
        <v>43</v>
      </c>
      <c r="B17" s="45" t="s">
        <v>28</v>
      </c>
      <c r="C17" s="45" t="s">
        <v>39</v>
      </c>
      <c r="D17" s="39" t="s">
        <v>17</v>
      </c>
      <c r="E17" s="40" t="s">
        <v>44</v>
      </c>
      <c r="F17" s="47">
        <f>I17</f>
        <v>56460</v>
      </c>
      <c r="G17" s="42"/>
      <c r="H17" s="48"/>
      <c r="I17" s="42">
        <f>74460-18000</f>
        <v>56460</v>
      </c>
      <c r="J17" s="42"/>
      <c r="K17" s="48"/>
      <c r="L17" s="44"/>
    </row>
    <row r="18" spans="1:12" ht="18.75" customHeight="1" x14ac:dyDescent="0.2">
      <c r="A18" s="38" t="s">
        <v>45</v>
      </c>
      <c r="B18" s="45" t="s">
        <v>15</v>
      </c>
      <c r="C18" s="45" t="s">
        <v>16</v>
      </c>
      <c r="D18" s="45" t="s">
        <v>46</v>
      </c>
      <c r="E18" s="46" t="s">
        <v>47</v>
      </c>
      <c r="F18" s="47">
        <f t="shared" si="1"/>
        <v>0</v>
      </c>
      <c r="G18" s="42"/>
      <c r="H18" s="48"/>
      <c r="I18" s="42"/>
      <c r="J18" s="42"/>
      <c r="K18" s="48">
        <f>288000-288000</f>
        <v>0</v>
      </c>
      <c r="L18" s="44"/>
    </row>
    <row r="19" spans="1:12" ht="19.5" customHeight="1" x14ac:dyDescent="0.2">
      <c r="A19" s="38" t="s">
        <v>48</v>
      </c>
      <c r="B19" s="45" t="s">
        <v>15</v>
      </c>
      <c r="C19" s="45" t="s">
        <v>16</v>
      </c>
      <c r="D19" s="45" t="s">
        <v>46</v>
      </c>
      <c r="E19" s="46" t="s">
        <v>49</v>
      </c>
      <c r="F19" s="47">
        <f t="shared" si="1"/>
        <v>0</v>
      </c>
      <c r="G19" s="42"/>
      <c r="H19" s="48"/>
      <c r="I19" s="42"/>
      <c r="J19" s="42"/>
      <c r="K19" s="48">
        <f>380000-380000</f>
        <v>0</v>
      </c>
      <c r="L19" s="44"/>
    </row>
    <row r="20" spans="1:12" ht="26.25" customHeight="1" x14ac:dyDescent="0.2">
      <c r="A20" s="38" t="s">
        <v>50</v>
      </c>
      <c r="B20" s="45" t="s">
        <v>51</v>
      </c>
      <c r="C20" s="45" t="s">
        <v>52</v>
      </c>
      <c r="D20" s="45" t="s">
        <v>46</v>
      </c>
      <c r="E20" s="46" t="s">
        <v>53</v>
      </c>
      <c r="F20" s="47">
        <f t="shared" si="1"/>
        <v>75700</v>
      </c>
      <c r="G20" s="42"/>
      <c r="H20" s="42"/>
      <c r="I20" s="42"/>
      <c r="J20" s="42"/>
      <c r="K20" s="48">
        <v>75700</v>
      </c>
      <c r="L20" s="44"/>
    </row>
    <row r="21" spans="1:12" ht="48" customHeight="1" thickBot="1" x14ac:dyDescent="0.25">
      <c r="A21" s="38" t="s">
        <v>54</v>
      </c>
      <c r="B21" s="49">
        <v>921</v>
      </c>
      <c r="C21" s="49">
        <v>92120</v>
      </c>
      <c r="D21" s="49">
        <v>2720</v>
      </c>
      <c r="E21" s="50" t="s">
        <v>55</v>
      </c>
      <c r="F21" s="51">
        <f>L21</f>
        <v>40000</v>
      </c>
      <c r="G21" s="52"/>
      <c r="H21" s="52"/>
      <c r="I21" s="53"/>
      <c r="J21" s="52"/>
      <c r="K21" s="52"/>
      <c r="L21" s="54">
        <v>40000</v>
      </c>
    </row>
    <row r="22" spans="1:12" ht="21.75" customHeight="1" thickTop="1" thickBot="1" x14ac:dyDescent="0.25">
      <c r="A22" s="55" t="s">
        <v>56</v>
      </c>
      <c r="B22" s="56"/>
      <c r="C22" s="56"/>
      <c r="D22" s="56"/>
      <c r="E22" s="56"/>
      <c r="F22" s="57">
        <f>SUM(F23:F26)</f>
        <v>620000</v>
      </c>
      <c r="G22" s="57">
        <f t="shared" ref="G22:L22" si="2">SUM(G23:G26)</f>
        <v>0</v>
      </c>
      <c r="H22" s="57">
        <f t="shared" si="2"/>
        <v>0</v>
      </c>
      <c r="I22" s="57">
        <f t="shared" si="2"/>
        <v>620000</v>
      </c>
      <c r="J22" s="57">
        <f t="shared" si="2"/>
        <v>0</v>
      </c>
      <c r="K22" s="57">
        <f t="shared" si="2"/>
        <v>0</v>
      </c>
      <c r="L22" s="57">
        <f t="shared" si="2"/>
        <v>0</v>
      </c>
    </row>
    <row r="23" spans="1:12" ht="52.5" customHeight="1" thickTop="1" x14ac:dyDescent="0.2">
      <c r="A23" s="31" t="s">
        <v>14</v>
      </c>
      <c r="B23" s="58">
        <v>600</v>
      </c>
      <c r="C23" s="59">
        <v>60016</v>
      </c>
      <c r="D23" s="59">
        <v>6300</v>
      </c>
      <c r="E23" s="60" t="s">
        <v>57</v>
      </c>
      <c r="F23" s="61">
        <v>100000</v>
      </c>
      <c r="G23" s="62"/>
      <c r="H23" s="62"/>
      <c r="I23" s="63">
        <v>100000</v>
      </c>
      <c r="J23" s="62"/>
      <c r="K23" s="62"/>
      <c r="L23" s="64"/>
    </row>
    <row r="24" spans="1:12" ht="52.5" customHeight="1" x14ac:dyDescent="0.2">
      <c r="A24" s="38" t="s">
        <v>19</v>
      </c>
      <c r="B24" s="65" t="s">
        <v>58</v>
      </c>
      <c r="C24" s="39" t="s">
        <v>59</v>
      </c>
      <c r="D24" s="66">
        <v>6300</v>
      </c>
      <c r="E24" s="67" t="s">
        <v>60</v>
      </c>
      <c r="F24" s="68">
        <f>I24</f>
        <v>20000</v>
      </c>
      <c r="G24" s="69"/>
      <c r="H24" s="69"/>
      <c r="I24" s="70">
        <v>20000</v>
      </c>
      <c r="J24" s="69"/>
      <c r="K24" s="69"/>
      <c r="L24" s="71"/>
    </row>
    <row r="25" spans="1:12" ht="57.75" customHeight="1" x14ac:dyDescent="0.2">
      <c r="A25" s="38" t="s">
        <v>22</v>
      </c>
      <c r="B25" s="72">
        <v>851</v>
      </c>
      <c r="C25" s="66">
        <v>85141</v>
      </c>
      <c r="D25" s="66">
        <v>6220</v>
      </c>
      <c r="E25" s="73" t="s">
        <v>61</v>
      </c>
      <c r="F25" s="68">
        <v>100000</v>
      </c>
      <c r="G25" s="69"/>
      <c r="H25" s="74"/>
      <c r="I25" s="74">
        <v>100000</v>
      </c>
      <c r="J25" s="69"/>
      <c r="K25" s="69"/>
      <c r="L25" s="71"/>
    </row>
    <row r="26" spans="1:12" ht="58.5" customHeight="1" thickBot="1" x14ac:dyDescent="0.25">
      <c r="A26" s="75" t="s">
        <v>27</v>
      </c>
      <c r="B26" s="76">
        <v>851</v>
      </c>
      <c r="C26" s="77">
        <v>85141</v>
      </c>
      <c r="D26" s="77">
        <v>6220</v>
      </c>
      <c r="E26" s="78" t="s">
        <v>62</v>
      </c>
      <c r="F26" s="79">
        <v>400000</v>
      </c>
      <c r="G26" s="80"/>
      <c r="H26" s="81"/>
      <c r="I26" s="81">
        <v>400000</v>
      </c>
      <c r="J26" s="80"/>
      <c r="K26" s="80"/>
      <c r="L26" s="82"/>
    </row>
    <row r="27" spans="1:12" s="86" customFormat="1" ht="24" customHeight="1" thickTop="1" thickBot="1" x14ac:dyDescent="0.3">
      <c r="A27" s="55" t="s">
        <v>63</v>
      </c>
      <c r="B27" s="56"/>
      <c r="C27" s="56"/>
      <c r="D27" s="56"/>
      <c r="E27" s="56"/>
      <c r="F27" s="83">
        <f t="shared" ref="F27:L27" si="3">F7+F22</f>
        <v>3159470</v>
      </c>
      <c r="G27" s="83">
        <f t="shared" si="3"/>
        <v>0</v>
      </c>
      <c r="H27" s="84">
        <f t="shared" si="3"/>
        <v>0</v>
      </c>
      <c r="I27" s="83">
        <f t="shared" si="3"/>
        <v>2527770</v>
      </c>
      <c r="J27" s="83">
        <f t="shared" si="3"/>
        <v>0</v>
      </c>
      <c r="K27" s="83">
        <f t="shared" si="3"/>
        <v>591700</v>
      </c>
      <c r="L27" s="85">
        <f t="shared" si="3"/>
        <v>40000</v>
      </c>
    </row>
    <row r="28" spans="1:12" ht="13.5" thickTop="1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2" x14ac:dyDescent="0.2">
      <c r="A29" s="88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</row>
  </sheetData>
  <mergeCells count="14">
    <mergeCell ref="J4:L4"/>
    <mergeCell ref="A7:E7"/>
    <mergeCell ref="A22:E22"/>
    <mergeCell ref="A27:E27"/>
    <mergeCell ref="J1:L1"/>
    <mergeCell ref="A2:L2"/>
    <mergeCell ref="G3:I3"/>
    <mergeCell ref="A4:A5"/>
    <mergeCell ref="B4:B5"/>
    <mergeCell ref="C4:C5"/>
    <mergeCell ref="D4:D5"/>
    <mergeCell ref="E4:E5"/>
    <mergeCell ref="F4:F5"/>
    <mergeCell ref="G4:I4"/>
  </mergeCells>
  <printOptions horizontalCentered="1"/>
  <pageMargins left="0.39370078740157483" right="0.39370078740157483" top="0.19685039370078741" bottom="0.19685039370078741" header="0.51181102362204722" footer="0.51181102362204722"/>
  <pageSetup paperSize="9" scale="95" firstPageNumber="2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90" zoomScaleNormal="90" workbookViewId="0">
      <selection activeCell="L12" sqref="L12"/>
    </sheetView>
  </sheetViews>
  <sheetFormatPr defaultRowHeight="12.75" x14ac:dyDescent="0.2"/>
  <cols>
    <col min="1" max="1" width="4.7109375" style="89" customWidth="1"/>
    <col min="2" max="2" width="26.85546875" style="89" customWidth="1"/>
    <col min="3" max="3" width="9.28515625" style="89" customWidth="1"/>
    <col min="4" max="4" width="10.28515625" style="89" customWidth="1"/>
    <col min="5" max="5" width="11.85546875" style="89" customWidth="1"/>
    <col min="6" max="6" width="14" style="89" customWidth="1"/>
    <col min="7" max="7" width="12.85546875" style="89" customWidth="1"/>
    <col min="8" max="8" width="11" style="89" customWidth="1"/>
    <col min="9" max="9" width="12.7109375" style="89" hidden="1" customWidth="1"/>
    <col min="10" max="256" width="9.140625" style="89"/>
    <col min="257" max="257" width="4.7109375" style="89" customWidth="1"/>
    <col min="258" max="258" width="26.85546875" style="89" customWidth="1"/>
    <col min="259" max="259" width="9.28515625" style="89" customWidth="1"/>
    <col min="260" max="260" width="10.28515625" style="89" customWidth="1"/>
    <col min="261" max="261" width="11.85546875" style="89" customWidth="1"/>
    <col min="262" max="262" width="14" style="89" customWidth="1"/>
    <col min="263" max="263" width="12.85546875" style="89" customWidth="1"/>
    <col min="264" max="264" width="11" style="89" customWidth="1"/>
    <col min="265" max="265" width="0" style="89" hidden="1" customWidth="1"/>
    <col min="266" max="512" width="9.140625" style="89"/>
    <col min="513" max="513" width="4.7109375" style="89" customWidth="1"/>
    <col min="514" max="514" width="26.85546875" style="89" customWidth="1"/>
    <col min="515" max="515" width="9.28515625" style="89" customWidth="1"/>
    <col min="516" max="516" width="10.28515625" style="89" customWidth="1"/>
    <col min="517" max="517" width="11.85546875" style="89" customWidth="1"/>
    <col min="518" max="518" width="14" style="89" customWidth="1"/>
    <col min="519" max="519" width="12.85546875" style="89" customWidth="1"/>
    <col min="520" max="520" width="11" style="89" customWidth="1"/>
    <col min="521" max="521" width="0" style="89" hidden="1" customWidth="1"/>
    <col min="522" max="768" width="9.140625" style="89"/>
    <col min="769" max="769" width="4.7109375" style="89" customWidth="1"/>
    <col min="770" max="770" width="26.85546875" style="89" customWidth="1"/>
    <col min="771" max="771" width="9.28515625" style="89" customWidth="1"/>
    <col min="772" max="772" width="10.28515625" style="89" customWidth="1"/>
    <col min="773" max="773" width="11.85546875" style="89" customWidth="1"/>
    <col min="774" max="774" width="14" style="89" customWidth="1"/>
    <col min="775" max="775" width="12.85546875" style="89" customWidth="1"/>
    <col min="776" max="776" width="11" style="89" customWidth="1"/>
    <col min="777" max="777" width="0" style="89" hidden="1" customWidth="1"/>
    <col min="778" max="1024" width="9.140625" style="89"/>
    <col min="1025" max="1025" width="4.7109375" style="89" customWidth="1"/>
    <col min="1026" max="1026" width="26.85546875" style="89" customWidth="1"/>
    <col min="1027" max="1027" width="9.28515625" style="89" customWidth="1"/>
    <col min="1028" max="1028" width="10.28515625" style="89" customWidth="1"/>
    <col min="1029" max="1029" width="11.85546875" style="89" customWidth="1"/>
    <col min="1030" max="1030" width="14" style="89" customWidth="1"/>
    <col min="1031" max="1031" width="12.85546875" style="89" customWidth="1"/>
    <col min="1032" max="1032" width="11" style="89" customWidth="1"/>
    <col min="1033" max="1033" width="0" style="89" hidden="1" customWidth="1"/>
    <col min="1034" max="1280" width="9.140625" style="89"/>
    <col min="1281" max="1281" width="4.7109375" style="89" customWidth="1"/>
    <col min="1282" max="1282" width="26.85546875" style="89" customWidth="1"/>
    <col min="1283" max="1283" width="9.28515625" style="89" customWidth="1"/>
    <col min="1284" max="1284" width="10.28515625" style="89" customWidth="1"/>
    <col min="1285" max="1285" width="11.85546875" style="89" customWidth="1"/>
    <col min="1286" max="1286" width="14" style="89" customWidth="1"/>
    <col min="1287" max="1287" width="12.85546875" style="89" customWidth="1"/>
    <col min="1288" max="1288" width="11" style="89" customWidth="1"/>
    <col min="1289" max="1289" width="0" style="89" hidden="1" customWidth="1"/>
    <col min="1290" max="1536" width="9.140625" style="89"/>
    <col min="1537" max="1537" width="4.7109375" style="89" customWidth="1"/>
    <col min="1538" max="1538" width="26.85546875" style="89" customWidth="1"/>
    <col min="1539" max="1539" width="9.28515625" style="89" customWidth="1"/>
    <col min="1540" max="1540" width="10.28515625" style="89" customWidth="1"/>
    <col min="1541" max="1541" width="11.85546875" style="89" customWidth="1"/>
    <col min="1542" max="1542" width="14" style="89" customWidth="1"/>
    <col min="1543" max="1543" width="12.85546875" style="89" customWidth="1"/>
    <col min="1544" max="1544" width="11" style="89" customWidth="1"/>
    <col min="1545" max="1545" width="0" style="89" hidden="1" customWidth="1"/>
    <col min="1546" max="1792" width="9.140625" style="89"/>
    <col min="1793" max="1793" width="4.7109375" style="89" customWidth="1"/>
    <col min="1794" max="1794" width="26.85546875" style="89" customWidth="1"/>
    <col min="1795" max="1795" width="9.28515625" style="89" customWidth="1"/>
    <col min="1796" max="1796" width="10.28515625" style="89" customWidth="1"/>
    <col min="1797" max="1797" width="11.85546875" style="89" customWidth="1"/>
    <col min="1798" max="1798" width="14" style="89" customWidth="1"/>
    <col min="1799" max="1799" width="12.85546875" style="89" customWidth="1"/>
    <col min="1800" max="1800" width="11" style="89" customWidth="1"/>
    <col min="1801" max="1801" width="0" style="89" hidden="1" customWidth="1"/>
    <col min="1802" max="2048" width="9.140625" style="89"/>
    <col min="2049" max="2049" width="4.7109375" style="89" customWidth="1"/>
    <col min="2050" max="2050" width="26.85546875" style="89" customWidth="1"/>
    <col min="2051" max="2051" width="9.28515625" style="89" customWidth="1"/>
    <col min="2052" max="2052" width="10.28515625" style="89" customWidth="1"/>
    <col min="2053" max="2053" width="11.85546875" style="89" customWidth="1"/>
    <col min="2054" max="2054" width="14" style="89" customWidth="1"/>
    <col min="2055" max="2055" width="12.85546875" style="89" customWidth="1"/>
    <col min="2056" max="2056" width="11" style="89" customWidth="1"/>
    <col min="2057" max="2057" width="0" style="89" hidden="1" customWidth="1"/>
    <col min="2058" max="2304" width="9.140625" style="89"/>
    <col min="2305" max="2305" width="4.7109375" style="89" customWidth="1"/>
    <col min="2306" max="2306" width="26.85546875" style="89" customWidth="1"/>
    <col min="2307" max="2307" width="9.28515625" style="89" customWidth="1"/>
    <col min="2308" max="2308" width="10.28515625" style="89" customWidth="1"/>
    <col min="2309" max="2309" width="11.85546875" style="89" customWidth="1"/>
    <col min="2310" max="2310" width="14" style="89" customWidth="1"/>
    <col min="2311" max="2311" width="12.85546875" style="89" customWidth="1"/>
    <col min="2312" max="2312" width="11" style="89" customWidth="1"/>
    <col min="2313" max="2313" width="0" style="89" hidden="1" customWidth="1"/>
    <col min="2314" max="2560" width="9.140625" style="89"/>
    <col min="2561" max="2561" width="4.7109375" style="89" customWidth="1"/>
    <col min="2562" max="2562" width="26.85546875" style="89" customWidth="1"/>
    <col min="2563" max="2563" width="9.28515625" style="89" customWidth="1"/>
    <col min="2564" max="2564" width="10.28515625" style="89" customWidth="1"/>
    <col min="2565" max="2565" width="11.85546875" style="89" customWidth="1"/>
    <col min="2566" max="2566" width="14" style="89" customWidth="1"/>
    <col min="2567" max="2567" width="12.85546875" style="89" customWidth="1"/>
    <col min="2568" max="2568" width="11" style="89" customWidth="1"/>
    <col min="2569" max="2569" width="0" style="89" hidden="1" customWidth="1"/>
    <col min="2570" max="2816" width="9.140625" style="89"/>
    <col min="2817" max="2817" width="4.7109375" style="89" customWidth="1"/>
    <col min="2818" max="2818" width="26.85546875" style="89" customWidth="1"/>
    <col min="2819" max="2819" width="9.28515625" style="89" customWidth="1"/>
    <col min="2820" max="2820" width="10.28515625" style="89" customWidth="1"/>
    <col min="2821" max="2821" width="11.85546875" style="89" customWidth="1"/>
    <col min="2822" max="2822" width="14" style="89" customWidth="1"/>
    <col min="2823" max="2823" width="12.85546875" style="89" customWidth="1"/>
    <col min="2824" max="2824" width="11" style="89" customWidth="1"/>
    <col min="2825" max="2825" width="0" style="89" hidden="1" customWidth="1"/>
    <col min="2826" max="3072" width="9.140625" style="89"/>
    <col min="3073" max="3073" width="4.7109375" style="89" customWidth="1"/>
    <col min="3074" max="3074" width="26.85546875" style="89" customWidth="1"/>
    <col min="3075" max="3075" width="9.28515625" style="89" customWidth="1"/>
    <col min="3076" max="3076" width="10.28515625" style="89" customWidth="1"/>
    <col min="3077" max="3077" width="11.85546875" style="89" customWidth="1"/>
    <col min="3078" max="3078" width="14" style="89" customWidth="1"/>
    <col min="3079" max="3079" width="12.85546875" style="89" customWidth="1"/>
    <col min="3080" max="3080" width="11" style="89" customWidth="1"/>
    <col min="3081" max="3081" width="0" style="89" hidden="1" customWidth="1"/>
    <col min="3082" max="3328" width="9.140625" style="89"/>
    <col min="3329" max="3329" width="4.7109375" style="89" customWidth="1"/>
    <col min="3330" max="3330" width="26.85546875" style="89" customWidth="1"/>
    <col min="3331" max="3331" width="9.28515625" style="89" customWidth="1"/>
    <col min="3332" max="3332" width="10.28515625" style="89" customWidth="1"/>
    <col min="3333" max="3333" width="11.85546875" style="89" customWidth="1"/>
    <col min="3334" max="3334" width="14" style="89" customWidth="1"/>
    <col min="3335" max="3335" width="12.85546875" style="89" customWidth="1"/>
    <col min="3336" max="3336" width="11" style="89" customWidth="1"/>
    <col min="3337" max="3337" width="0" style="89" hidden="1" customWidth="1"/>
    <col min="3338" max="3584" width="9.140625" style="89"/>
    <col min="3585" max="3585" width="4.7109375" style="89" customWidth="1"/>
    <col min="3586" max="3586" width="26.85546875" style="89" customWidth="1"/>
    <col min="3587" max="3587" width="9.28515625" style="89" customWidth="1"/>
    <col min="3588" max="3588" width="10.28515625" style="89" customWidth="1"/>
    <col min="3589" max="3589" width="11.85546875" style="89" customWidth="1"/>
    <col min="3590" max="3590" width="14" style="89" customWidth="1"/>
    <col min="3591" max="3591" width="12.85546875" style="89" customWidth="1"/>
    <col min="3592" max="3592" width="11" style="89" customWidth="1"/>
    <col min="3593" max="3593" width="0" style="89" hidden="1" customWidth="1"/>
    <col min="3594" max="3840" width="9.140625" style="89"/>
    <col min="3841" max="3841" width="4.7109375" style="89" customWidth="1"/>
    <col min="3842" max="3842" width="26.85546875" style="89" customWidth="1"/>
    <col min="3843" max="3843" width="9.28515625" style="89" customWidth="1"/>
    <col min="3844" max="3844" width="10.28515625" style="89" customWidth="1"/>
    <col min="3845" max="3845" width="11.85546875" style="89" customWidth="1"/>
    <col min="3846" max="3846" width="14" style="89" customWidth="1"/>
    <col min="3847" max="3847" width="12.85546875" style="89" customWidth="1"/>
    <col min="3848" max="3848" width="11" style="89" customWidth="1"/>
    <col min="3849" max="3849" width="0" style="89" hidden="1" customWidth="1"/>
    <col min="3850" max="4096" width="9.140625" style="89"/>
    <col min="4097" max="4097" width="4.7109375" style="89" customWidth="1"/>
    <col min="4098" max="4098" width="26.85546875" style="89" customWidth="1"/>
    <col min="4099" max="4099" width="9.28515625" style="89" customWidth="1"/>
    <col min="4100" max="4100" width="10.28515625" style="89" customWidth="1"/>
    <col min="4101" max="4101" width="11.85546875" style="89" customWidth="1"/>
    <col min="4102" max="4102" width="14" style="89" customWidth="1"/>
    <col min="4103" max="4103" width="12.85546875" style="89" customWidth="1"/>
    <col min="4104" max="4104" width="11" style="89" customWidth="1"/>
    <col min="4105" max="4105" width="0" style="89" hidden="1" customWidth="1"/>
    <col min="4106" max="4352" width="9.140625" style="89"/>
    <col min="4353" max="4353" width="4.7109375" style="89" customWidth="1"/>
    <col min="4354" max="4354" width="26.85546875" style="89" customWidth="1"/>
    <col min="4355" max="4355" width="9.28515625" style="89" customWidth="1"/>
    <col min="4356" max="4356" width="10.28515625" style="89" customWidth="1"/>
    <col min="4357" max="4357" width="11.85546875" style="89" customWidth="1"/>
    <col min="4358" max="4358" width="14" style="89" customWidth="1"/>
    <col min="4359" max="4359" width="12.85546875" style="89" customWidth="1"/>
    <col min="4360" max="4360" width="11" style="89" customWidth="1"/>
    <col min="4361" max="4361" width="0" style="89" hidden="1" customWidth="1"/>
    <col min="4362" max="4608" width="9.140625" style="89"/>
    <col min="4609" max="4609" width="4.7109375" style="89" customWidth="1"/>
    <col min="4610" max="4610" width="26.85546875" style="89" customWidth="1"/>
    <col min="4611" max="4611" width="9.28515625" style="89" customWidth="1"/>
    <col min="4612" max="4612" width="10.28515625" style="89" customWidth="1"/>
    <col min="4613" max="4613" width="11.85546875" style="89" customWidth="1"/>
    <col min="4614" max="4614" width="14" style="89" customWidth="1"/>
    <col min="4615" max="4615" width="12.85546875" style="89" customWidth="1"/>
    <col min="4616" max="4616" width="11" style="89" customWidth="1"/>
    <col min="4617" max="4617" width="0" style="89" hidden="1" customWidth="1"/>
    <col min="4618" max="4864" width="9.140625" style="89"/>
    <col min="4865" max="4865" width="4.7109375" style="89" customWidth="1"/>
    <col min="4866" max="4866" width="26.85546875" style="89" customWidth="1"/>
    <col min="4867" max="4867" width="9.28515625" style="89" customWidth="1"/>
    <col min="4868" max="4868" width="10.28515625" style="89" customWidth="1"/>
    <col min="4869" max="4869" width="11.85546875" style="89" customWidth="1"/>
    <col min="4870" max="4870" width="14" style="89" customWidth="1"/>
    <col min="4871" max="4871" width="12.85546875" style="89" customWidth="1"/>
    <col min="4872" max="4872" width="11" style="89" customWidth="1"/>
    <col min="4873" max="4873" width="0" style="89" hidden="1" customWidth="1"/>
    <col min="4874" max="5120" width="9.140625" style="89"/>
    <col min="5121" max="5121" width="4.7109375" style="89" customWidth="1"/>
    <col min="5122" max="5122" width="26.85546875" style="89" customWidth="1"/>
    <col min="5123" max="5123" width="9.28515625" style="89" customWidth="1"/>
    <col min="5124" max="5124" width="10.28515625" style="89" customWidth="1"/>
    <col min="5125" max="5125" width="11.85546875" style="89" customWidth="1"/>
    <col min="5126" max="5126" width="14" style="89" customWidth="1"/>
    <col min="5127" max="5127" width="12.85546875" style="89" customWidth="1"/>
    <col min="5128" max="5128" width="11" style="89" customWidth="1"/>
    <col min="5129" max="5129" width="0" style="89" hidden="1" customWidth="1"/>
    <col min="5130" max="5376" width="9.140625" style="89"/>
    <col min="5377" max="5377" width="4.7109375" style="89" customWidth="1"/>
    <col min="5378" max="5378" width="26.85546875" style="89" customWidth="1"/>
    <col min="5379" max="5379" width="9.28515625" style="89" customWidth="1"/>
    <col min="5380" max="5380" width="10.28515625" style="89" customWidth="1"/>
    <col min="5381" max="5381" width="11.85546875" style="89" customWidth="1"/>
    <col min="5382" max="5382" width="14" style="89" customWidth="1"/>
    <col min="5383" max="5383" width="12.85546875" style="89" customWidth="1"/>
    <col min="5384" max="5384" width="11" style="89" customWidth="1"/>
    <col min="5385" max="5385" width="0" style="89" hidden="1" customWidth="1"/>
    <col min="5386" max="5632" width="9.140625" style="89"/>
    <col min="5633" max="5633" width="4.7109375" style="89" customWidth="1"/>
    <col min="5634" max="5634" width="26.85546875" style="89" customWidth="1"/>
    <col min="5635" max="5635" width="9.28515625" style="89" customWidth="1"/>
    <col min="5636" max="5636" width="10.28515625" style="89" customWidth="1"/>
    <col min="5637" max="5637" width="11.85546875" style="89" customWidth="1"/>
    <col min="5638" max="5638" width="14" style="89" customWidth="1"/>
    <col min="5639" max="5639" width="12.85546875" style="89" customWidth="1"/>
    <col min="5640" max="5640" width="11" style="89" customWidth="1"/>
    <col min="5641" max="5641" width="0" style="89" hidden="1" customWidth="1"/>
    <col min="5642" max="5888" width="9.140625" style="89"/>
    <col min="5889" max="5889" width="4.7109375" style="89" customWidth="1"/>
    <col min="5890" max="5890" width="26.85546875" style="89" customWidth="1"/>
    <col min="5891" max="5891" width="9.28515625" style="89" customWidth="1"/>
    <col min="5892" max="5892" width="10.28515625" style="89" customWidth="1"/>
    <col min="5893" max="5893" width="11.85546875" style="89" customWidth="1"/>
    <col min="5894" max="5894" width="14" style="89" customWidth="1"/>
    <col min="5895" max="5895" width="12.85546875" style="89" customWidth="1"/>
    <col min="5896" max="5896" width="11" style="89" customWidth="1"/>
    <col min="5897" max="5897" width="0" style="89" hidden="1" customWidth="1"/>
    <col min="5898" max="6144" width="9.140625" style="89"/>
    <col min="6145" max="6145" width="4.7109375" style="89" customWidth="1"/>
    <col min="6146" max="6146" width="26.85546875" style="89" customWidth="1"/>
    <col min="6147" max="6147" width="9.28515625" style="89" customWidth="1"/>
    <col min="6148" max="6148" width="10.28515625" style="89" customWidth="1"/>
    <col min="6149" max="6149" width="11.85546875" style="89" customWidth="1"/>
    <col min="6150" max="6150" width="14" style="89" customWidth="1"/>
    <col min="6151" max="6151" width="12.85546875" style="89" customWidth="1"/>
    <col min="6152" max="6152" width="11" style="89" customWidth="1"/>
    <col min="6153" max="6153" width="0" style="89" hidden="1" customWidth="1"/>
    <col min="6154" max="6400" width="9.140625" style="89"/>
    <col min="6401" max="6401" width="4.7109375" style="89" customWidth="1"/>
    <col min="6402" max="6402" width="26.85546875" style="89" customWidth="1"/>
    <col min="6403" max="6403" width="9.28515625" style="89" customWidth="1"/>
    <col min="6404" max="6404" width="10.28515625" style="89" customWidth="1"/>
    <col min="6405" max="6405" width="11.85546875" style="89" customWidth="1"/>
    <col min="6406" max="6406" width="14" style="89" customWidth="1"/>
    <col min="6407" max="6407" width="12.85546875" style="89" customWidth="1"/>
    <col min="6408" max="6408" width="11" style="89" customWidth="1"/>
    <col min="6409" max="6409" width="0" style="89" hidden="1" customWidth="1"/>
    <col min="6410" max="6656" width="9.140625" style="89"/>
    <col min="6657" max="6657" width="4.7109375" style="89" customWidth="1"/>
    <col min="6658" max="6658" width="26.85546875" style="89" customWidth="1"/>
    <col min="6659" max="6659" width="9.28515625" style="89" customWidth="1"/>
    <col min="6660" max="6660" width="10.28515625" style="89" customWidth="1"/>
    <col min="6661" max="6661" width="11.85546875" style="89" customWidth="1"/>
    <col min="6662" max="6662" width="14" style="89" customWidth="1"/>
    <col min="6663" max="6663" width="12.85546875" style="89" customWidth="1"/>
    <col min="6664" max="6664" width="11" style="89" customWidth="1"/>
    <col min="6665" max="6665" width="0" style="89" hidden="1" customWidth="1"/>
    <col min="6666" max="6912" width="9.140625" style="89"/>
    <col min="6913" max="6913" width="4.7109375" style="89" customWidth="1"/>
    <col min="6914" max="6914" width="26.85546875" style="89" customWidth="1"/>
    <col min="6915" max="6915" width="9.28515625" style="89" customWidth="1"/>
    <col min="6916" max="6916" width="10.28515625" style="89" customWidth="1"/>
    <col min="6917" max="6917" width="11.85546875" style="89" customWidth="1"/>
    <col min="6918" max="6918" width="14" style="89" customWidth="1"/>
    <col min="6919" max="6919" width="12.85546875" style="89" customWidth="1"/>
    <col min="6920" max="6920" width="11" style="89" customWidth="1"/>
    <col min="6921" max="6921" width="0" style="89" hidden="1" customWidth="1"/>
    <col min="6922" max="7168" width="9.140625" style="89"/>
    <col min="7169" max="7169" width="4.7109375" style="89" customWidth="1"/>
    <col min="7170" max="7170" width="26.85546875" style="89" customWidth="1"/>
    <col min="7171" max="7171" width="9.28515625" style="89" customWidth="1"/>
    <col min="7172" max="7172" width="10.28515625" style="89" customWidth="1"/>
    <col min="7173" max="7173" width="11.85546875" style="89" customWidth="1"/>
    <col min="7174" max="7174" width="14" style="89" customWidth="1"/>
    <col min="7175" max="7175" width="12.85546875" style="89" customWidth="1"/>
    <col min="7176" max="7176" width="11" style="89" customWidth="1"/>
    <col min="7177" max="7177" width="0" style="89" hidden="1" customWidth="1"/>
    <col min="7178" max="7424" width="9.140625" style="89"/>
    <col min="7425" max="7425" width="4.7109375" style="89" customWidth="1"/>
    <col min="7426" max="7426" width="26.85546875" style="89" customWidth="1"/>
    <col min="7427" max="7427" width="9.28515625" style="89" customWidth="1"/>
    <col min="7428" max="7428" width="10.28515625" style="89" customWidth="1"/>
    <col min="7429" max="7429" width="11.85546875" style="89" customWidth="1"/>
    <col min="7430" max="7430" width="14" style="89" customWidth="1"/>
    <col min="7431" max="7431" width="12.85546875" style="89" customWidth="1"/>
    <col min="7432" max="7432" width="11" style="89" customWidth="1"/>
    <col min="7433" max="7433" width="0" style="89" hidden="1" customWidth="1"/>
    <col min="7434" max="7680" width="9.140625" style="89"/>
    <col min="7681" max="7681" width="4.7109375" style="89" customWidth="1"/>
    <col min="7682" max="7682" width="26.85546875" style="89" customWidth="1"/>
    <col min="7683" max="7683" width="9.28515625" style="89" customWidth="1"/>
    <col min="7684" max="7684" width="10.28515625" style="89" customWidth="1"/>
    <col min="7685" max="7685" width="11.85546875" style="89" customWidth="1"/>
    <col min="7686" max="7686" width="14" style="89" customWidth="1"/>
    <col min="7687" max="7687" width="12.85546875" style="89" customWidth="1"/>
    <col min="7688" max="7688" width="11" style="89" customWidth="1"/>
    <col min="7689" max="7689" width="0" style="89" hidden="1" customWidth="1"/>
    <col min="7690" max="7936" width="9.140625" style="89"/>
    <col min="7937" max="7937" width="4.7109375" style="89" customWidth="1"/>
    <col min="7938" max="7938" width="26.85546875" style="89" customWidth="1"/>
    <col min="7939" max="7939" width="9.28515625" style="89" customWidth="1"/>
    <col min="7940" max="7940" width="10.28515625" style="89" customWidth="1"/>
    <col min="7941" max="7941" width="11.85546875" style="89" customWidth="1"/>
    <col min="7942" max="7942" width="14" style="89" customWidth="1"/>
    <col min="7943" max="7943" width="12.85546875" style="89" customWidth="1"/>
    <col min="7944" max="7944" width="11" style="89" customWidth="1"/>
    <col min="7945" max="7945" width="0" style="89" hidden="1" customWidth="1"/>
    <col min="7946" max="8192" width="9.140625" style="89"/>
    <col min="8193" max="8193" width="4.7109375" style="89" customWidth="1"/>
    <col min="8194" max="8194" width="26.85546875" style="89" customWidth="1"/>
    <col min="8195" max="8195" width="9.28515625" style="89" customWidth="1"/>
    <col min="8196" max="8196" width="10.28515625" style="89" customWidth="1"/>
    <col min="8197" max="8197" width="11.85546875" style="89" customWidth="1"/>
    <col min="8198" max="8198" width="14" style="89" customWidth="1"/>
    <col min="8199" max="8199" width="12.85546875" style="89" customWidth="1"/>
    <col min="8200" max="8200" width="11" style="89" customWidth="1"/>
    <col min="8201" max="8201" width="0" style="89" hidden="1" customWidth="1"/>
    <col min="8202" max="8448" width="9.140625" style="89"/>
    <col min="8449" max="8449" width="4.7109375" style="89" customWidth="1"/>
    <col min="8450" max="8450" width="26.85546875" style="89" customWidth="1"/>
    <col min="8451" max="8451" width="9.28515625" style="89" customWidth="1"/>
    <col min="8452" max="8452" width="10.28515625" style="89" customWidth="1"/>
    <col min="8453" max="8453" width="11.85546875" style="89" customWidth="1"/>
    <col min="8454" max="8454" width="14" style="89" customWidth="1"/>
    <col min="8455" max="8455" width="12.85546875" style="89" customWidth="1"/>
    <col min="8456" max="8456" width="11" style="89" customWidth="1"/>
    <col min="8457" max="8457" width="0" style="89" hidden="1" customWidth="1"/>
    <col min="8458" max="8704" width="9.140625" style="89"/>
    <col min="8705" max="8705" width="4.7109375" style="89" customWidth="1"/>
    <col min="8706" max="8706" width="26.85546875" style="89" customWidth="1"/>
    <col min="8707" max="8707" width="9.28515625" style="89" customWidth="1"/>
    <col min="8708" max="8708" width="10.28515625" style="89" customWidth="1"/>
    <col min="8709" max="8709" width="11.85546875" style="89" customWidth="1"/>
    <col min="8710" max="8710" width="14" style="89" customWidth="1"/>
    <col min="8711" max="8711" width="12.85546875" style="89" customWidth="1"/>
    <col min="8712" max="8712" width="11" style="89" customWidth="1"/>
    <col min="8713" max="8713" width="0" style="89" hidden="1" customWidth="1"/>
    <col min="8714" max="8960" width="9.140625" style="89"/>
    <col min="8961" max="8961" width="4.7109375" style="89" customWidth="1"/>
    <col min="8962" max="8962" width="26.85546875" style="89" customWidth="1"/>
    <col min="8963" max="8963" width="9.28515625" style="89" customWidth="1"/>
    <col min="8964" max="8964" width="10.28515625" style="89" customWidth="1"/>
    <col min="8965" max="8965" width="11.85546875" style="89" customWidth="1"/>
    <col min="8966" max="8966" width="14" style="89" customWidth="1"/>
    <col min="8967" max="8967" width="12.85546875" style="89" customWidth="1"/>
    <col min="8968" max="8968" width="11" style="89" customWidth="1"/>
    <col min="8969" max="8969" width="0" style="89" hidden="1" customWidth="1"/>
    <col min="8970" max="9216" width="9.140625" style="89"/>
    <col min="9217" max="9217" width="4.7109375" style="89" customWidth="1"/>
    <col min="9218" max="9218" width="26.85546875" style="89" customWidth="1"/>
    <col min="9219" max="9219" width="9.28515625" style="89" customWidth="1"/>
    <col min="9220" max="9220" width="10.28515625" style="89" customWidth="1"/>
    <col min="9221" max="9221" width="11.85546875" style="89" customWidth="1"/>
    <col min="9222" max="9222" width="14" style="89" customWidth="1"/>
    <col min="9223" max="9223" width="12.85546875" style="89" customWidth="1"/>
    <col min="9224" max="9224" width="11" style="89" customWidth="1"/>
    <col min="9225" max="9225" width="0" style="89" hidden="1" customWidth="1"/>
    <col min="9226" max="9472" width="9.140625" style="89"/>
    <col min="9473" max="9473" width="4.7109375" style="89" customWidth="1"/>
    <col min="9474" max="9474" width="26.85546875" style="89" customWidth="1"/>
    <col min="9475" max="9475" width="9.28515625" style="89" customWidth="1"/>
    <col min="9476" max="9476" width="10.28515625" style="89" customWidth="1"/>
    <col min="9477" max="9477" width="11.85546875" style="89" customWidth="1"/>
    <col min="9478" max="9478" width="14" style="89" customWidth="1"/>
    <col min="9479" max="9479" width="12.85546875" style="89" customWidth="1"/>
    <col min="9480" max="9480" width="11" style="89" customWidth="1"/>
    <col min="9481" max="9481" width="0" style="89" hidden="1" customWidth="1"/>
    <col min="9482" max="9728" width="9.140625" style="89"/>
    <col min="9729" max="9729" width="4.7109375" style="89" customWidth="1"/>
    <col min="9730" max="9730" width="26.85546875" style="89" customWidth="1"/>
    <col min="9731" max="9731" width="9.28515625" style="89" customWidth="1"/>
    <col min="9732" max="9732" width="10.28515625" style="89" customWidth="1"/>
    <col min="9733" max="9733" width="11.85546875" style="89" customWidth="1"/>
    <col min="9734" max="9734" width="14" style="89" customWidth="1"/>
    <col min="9735" max="9735" width="12.85546875" style="89" customWidth="1"/>
    <col min="9736" max="9736" width="11" style="89" customWidth="1"/>
    <col min="9737" max="9737" width="0" style="89" hidden="1" customWidth="1"/>
    <col min="9738" max="9984" width="9.140625" style="89"/>
    <col min="9985" max="9985" width="4.7109375" style="89" customWidth="1"/>
    <col min="9986" max="9986" width="26.85546875" style="89" customWidth="1"/>
    <col min="9987" max="9987" width="9.28515625" style="89" customWidth="1"/>
    <col min="9988" max="9988" width="10.28515625" style="89" customWidth="1"/>
    <col min="9989" max="9989" width="11.85546875" style="89" customWidth="1"/>
    <col min="9990" max="9990" width="14" style="89" customWidth="1"/>
    <col min="9991" max="9991" width="12.85546875" style="89" customWidth="1"/>
    <col min="9992" max="9992" width="11" style="89" customWidth="1"/>
    <col min="9993" max="9993" width="0" style="89" hidden="1" customWidth="1"/>
    <col min="9994" max="10240" width="9.140625" style="89"/>
    <col min="10241" max="10241" width="4.7109375" style="89" customWidth="1"/>
    <col min="10242" max="10242" width="26.85546875" style="89" customWidth="1"/>
    <col min="10243" max="10243" width="9.28515625" style="89" customWidth="1"/>
    <col min="10244" max="10244" width="10.28515625" style="89" customWidth="1"/>
    <col min="10245" max="10245" width="11.85546875" style="89" customWidth="1"/>
    <col min="10246" max="10246" width="14" style="89" customWidth="1"/>
    <col min="10247" max="10247" width="12.85546875" style="89" customWidth="1"/>
    <col min="10248" max="10248" width="11" style="89" customWidth="1"/>
    <col min="10249" max="10249" width="0" style="89" hidden="1" customWidth="1"/>
    <col min="10250" max="10496" width="9.140625" style="89"/>
    <col min="10497" max="10497" width="4.7109375" style="89" customWidth="1"/>
    <col min="10498" max="10498" width="26.85546875" style="89" customWidth="1"/>
    <col min="10499" max="10499" width="9.28515625" style="89" customWidth="1"/>
    <col min="10500" max="10500" width="10.28515625" style="89" customWidth="1"/>
    <col min="10501" max="10501" width="11.85546875" style="89" customWidth="1"/>
    <col min="10502" max="10502" width="14" style="89" customWidth="1"/>
    <col min="10503" max="10503" width="12.85546875" style="89" customWidth="1"/>
    <col min="10504" max="10504" width="11" style="89" customWidth="1"/>
    <col min="10505" max="10505" width="0" style="89" hidden="1" customWidth="1"/>
    <col min="10506" max="10752" width="9.140625" style="89"/>
    <col min="10753" max="10753" width="4.7109375" style="89" customWidth="1"/>
    <col min="10754" max="10754" width="26.85546875" style="89" customWidth="1"/>
    <col min="10755" max="10755" width="9.28515625" style="89" customWidth="1"/>
    <col min="10756" max="10756" width="10.28515625" style="89" customWidth="1"/>
    <col min="10757" max="10757" width="11.85546875" style="89" customWidth="1"/>
    <col min="10758" max="10758" width="14" style="89" customWidth="1"/>
    <col min="10759" max="10759" width="12.85546875" style="89" customWidth="1"/>
    <col min="10760" max="10760" width="11" style="89" customWidth="1"/>
    <col min="10761" max="10761" width="0" style="89" hidden="1" customWidth="1"/>
    <col min="10762" max="11008" width="9.140625" style="89"/>
    <col min="11009" max="11009" width="4.7109375" style="89" customWidth="1"/>
    <col min="11010" max="11010" width="26.85546875" style="89" customWidth="1"/>
    <col min="11011" max="11011" width="9.28515625" style="89" customWidth="1"/>
    <col min="11012" max="11012" width="10.28515625" style="89" customWidth="1"/>
    <col min="11013" max="11013" width="11.85546875" style="89" customWidth="1"/>
    <col min="11014" max="11014" width="14" style="89" customWidth="1"/>
    <col min="11015" max="11015" width="12.85546875" style="89" customWidth="1"/>
    <col min="11016" max="11016" width="11" style="89" customWidth="1"/>
    <col min="11017" max="11017" width="0" style="89" hidden="1" customWidth="1"/>
    <col min="11018" max="11264" width="9.140625" style="89"/>
    <col min="11265" max="11265" width="4.7109375" style="89" customWidth="1"/>
    <col min="11266" max="11266" width="26.85546875" style="89" customWidth="1"/>
    <col min="11267" max="11267" width="9.28515625" style="89" customWidth="1"/>
    <col min="11268" max="11268" width="10.28515625" style="89" customWidth="1"/>
    <col min="11269" max="11269" width="11.85546875" style="89" customWidth="1"/>
    <col min="11270" max="11270" width="14" style="89" customWidth="1"/>
    <col min="11271" max="11271" width="12.85546875" style="89" customWidth="1"/>
    <col min="11272" max="11272" width="11" style="89" customWidth="1"/>
    <col min="11273" max="11273" width="0" style="89" hidden="1" customWidth="1"/>
    <col min="11274" max="11520" width="9.140625" style="89"/>
    <col min="11521" max="11521" width="4.7109375" style="89" customWidth="1"/>
    <col min="11522" max="11522" width="26.85546875" style="89" customWidth="1"/>
    <col min="11523" max="11523" width="9.28515625" style="89" customWidth="1"/>
    <col min="11524" max="11524" width="10.28515625" style="89" customWidth="1"/>
    <col min="11525" max="11525" width="11.85546875" style="89" customWidth="1"/>
    <col min="11526" max="11526" width="14" style="89" customWidth="1"/>
    <col min="11527" max="11527" width="12.85546875" style="89" customWidth="1"/>
    <col min="11528" max="11528" width="11" style="89" customWidth="1"/>
    <col min="11529" max="11529" width="0" style="89" hidden="1" customWidth="1"/>
    <col min="11530" max="11776" width="9.140625" style="89"/>
    <col min="11777" max="11777" width="4.7109375" style="89" customWidth="1"/>
    <col min="11778" max="11778" width="26.85546875" style="89" customWidth="1"/>
    <col min="11779" max="11779" width="9.28515625" style="89" customWidth="1"/>
    <col min="11780" max="11780" width="10.28515625" style="89" customWidth="1"/>
    <col min="11781" max="11781" width="11.85546875" style="89" customWidth="1"/>
    <col min="11782" max="11782" width="14" style="89" customWidth="1"/>
    <col min="11783" max="11783" width="12.85546875" style="89" customWidth="1"/>
    <col min="11784" max="11784" width="11" style="89" customWidth="1"/>
    <col min="11785" max="11785" width="0" style="89" hidden="1" customWidth="1"/>
    <col min="11786" max="12032" width="9.140625" style="89"/>
    <col min="12033" max="12033" width="4.7109375" style="89" customWidth="1"/>
    <col min="12034" max="12034" width="26.85546875" style="89" customWidth="1"/>
    <col min="12035" max="12035" width="9.28515625" style="89" customWidth="1"/>
    <col min="12036" max="12036" width="10.28515625" style="89" customWidth="1"/>
    <col min="12037" max="12037" width="11.85546875" style="89" customWidth="1"/>
    <col min="12038" max="12038" width="14" style="89" customWidth="1"/>
    <col min="12039" max="12039" width="12.85546875" style="89" customWidth="1"/>
    <col min="12040" max="12040" width="11" style="89" customWidth="1"/>
    <col min="12041" max="12041" width="0" style="89" hidden="1" customWidth="1"/>
    <col min="12042" max="12288" width="9.140625" style="89"/>
    <col min="12289" max="12289" width="4.7109375" style="89" customWidth="1"/>
    <col min="12290" max="12290" width="26.85546875" style="89" customWidth="1"/>
    <col min="12291" max="12291" width="9.28515625" style="89" customWidth="1"/>
    <col min="12292" max="12292" width="10.28515625" style="89" customWidth="1"/>
    <col min="12293" max="12293" width="11.85546875" style="89" customWidth="1"/>
    <col min="12294" max="12294" width="14" style="89" customWidth="1"/>
    <col min="12295" max="12295" width="12.85546875" style="89" customWidth="1"/>
    <col min="12296" max="12296" width="11" style="89" customWidth="1"/>
    <col min="12297" max="12297" width="0" style="89" hidden="1" customWidth="1"/>
    <col min="12298" max="12544" width="9.140625" style="89"/>
    <col min="12545" max="12545" width="4.7109375" style="89" customWidth="1"/>
    <col min="12546" max="12546" width="26.85546875" style="89" customWidth="1"/>
    <col min="12547" max="12547" width="9.28515625" style="89" customWidth="1"/>
    <col min="12548" max="12548" width="10.28515625" style="89" customWidth="1"/>
    <col min="12549" max="12549" width="11.85546875" style="89" customWidth="1"/>
    <col min="12550" max="12550" width="14" style="89" customWidth="1"/>
    <col min="12551" max="12551" width="12.85546875" style="89" customWidth="1"/>
    <col min="12552" max="12552" width="11" style="89" customWidth="1"/>
    <col min="12553" max="12553" width="0" style="89" hidden="1" customWidth="1"/>
    <col min="12554" max="12800" width="9.140625" style="89"/>
    <col min="12801" max="12801" width="4.7109375" style="89" customWidth="1"/>
    <col min="12802" max="12802" width="26.85546875" style="89" customWidth="1"/>
    <col min="12803" max="12803" width="9.28515625" style="89" customWidth="1"/>
    <col min="12804" max="12804" width="10.28515625" style="89" customWidth="1"/>
    <col min="12805" max="12805" width="11.85546875" style="89" customWidth="1"/>
    <col min="12806" max="12806" width="14" style="89" customWidth="1"/>
    <col min="12807" max="12807" width="12.85546875" style="89" customWidth="1"/>
    <col min="12808" max="12808" width="11" style="89" customWidth="1"/>
    <col min="12809" max="12809" width="0" style="89" hidden="1" customWidth="1"/>
    <col min="12810" max="13056" width="9.140625" style="89"/>
    <col min="13057" max="13057" width="4.7109375" style="89" customWidth="1"/>
    <col min="13058" max="13058" width="26.85546875" style="89" customWidth="1"/>
    <col min="13059" max="13059" width="9.28515625" style="89" customWidth="1"/>
    <col min="13060" max="13060" width="10.28515625" style="89" customWidth="1"/>
    <col min="13061" max="13061" width="11.85546875" style="89" customWidth="1"/>
    <col min="13062" max="13062" width="14" style="89" customWidth="1"/>
    <col min="13063" max="13063" width="12.85546875" style="89" customWidth="1"/>
    <col min="13064" max="13064" width="11" style="89" customWidth="1"/>
    <col min="13065" max="13065" width="0" style="89" hidden="1" customWidth="1"/>
    <col min="13066" max="13312" width="9.140625" style="89"/>
    <col min="13313" max="13313" width="4.7109375" style="89" customWidth="1"/>
    <col min="13314" max="13314" width="26.85546875" style="89" customWidth="1"/>
    <col min="13315" max="13315" width="9.28515625" style="89" customWidth="1"/>
    <col min="13316" max="13316" width="10.28515625" style="89" customWidth="1"/>
    <col min="13317" max="13317" width="11.85546875" style="89" customWidth="1"/>
    <col min="13318" max="13318" width="14" style="89" customWidth="1"/>
    <col min="13319" max="13319" width="12.85546875" style="89" customWidth="1"/>
    <col min="13320" max="13320" width="11" style="89" customWidth="1"/>
    <col min="13321" max="13321" width="0" style="89" hidden="1" customWidth="1"/>
    <col min="13322" max="13568" width="9.140625" style="89"/>
    <col min="13569" max="13569" width="4.7109375" style="89" customWidth="1"/>
    <col min="13570" max="13570" width="26.85546875" style="89" customWidth="1"/>
    <col min="13571" max="13571" width="9.28515625" style="89" customWidth="1"/>
    <col min="13572" max="13572" width="10.28515625" style="89" customWidth="1"/>
    <col min="13573" max="13573" width="11.85546875" style="89" customWidth="1"/>
    <col min="13574" max="13574" width="14" style="89" customWidth="1"/>
    <col min="13575" max="13575" width="12.85546875" style="89" customWidth="1"/>
    <col min="13576" max="13576" width="11" style="89" customWidth="1"/>
    <col min="13577" max="13577" width="0" style="89" hidden="1" customWidth="1"/>
    <col min="13578" max="13824" width="9.140625" style="89"/>
    <col min="13825" max="13825" width="4.7109375" style="89" customWidth="1"/>
    <col min="13826" max="13826" width="26.85546875" style="89" customWidth="1"/>
    <col min="13827" max="13827" width="9.28515625" style="89" customWidth="1"/>
    <col min="13828" max="13828" width="10.28515625" style="89" customWidth="1"/>
    <col min="13829" max="13829" width="11.85546875" style="89" customWidth="1"/>
    <col min="13830" max="13830" width="14" style="89" customWidth="1"/>
    <col min="13831" max="13831" width="12.85546875" style="89" customWidth="1"/>
    <col min="13832" max="13832" width="11" style="89" customWidth="1"/>
    <col min="13833" max="13833" width="0" style="89" hidden="1" customWidth="1"/>
    <col min="13834" max="14080" width="9.140625" style="89"/>
    <col min="14081" max="14081" width="4.7109375" style="89" customWidth="1"/>
    <col min="14082" max="14082" width="26.85546875" style="89" customWidth="1"/>
    <col min="14083" max="14083" width="9.28515625" style="89" customWidth="1"/>
    <col min="14084" max="14084" width="10.28515625" style="89" customWidth="1"/>
    <col min="14085" max="14085" width="11.85546875" style="89" customWidth="1"/>
    <col min="14086" max="14086" width="14" style="89" customWidth="1"/>
    <col min="14087" max="14087" width="12.85546875" style="89" customWidth="1"/>
    <col min="14088" max="14088" width="11" style="89" customWidth="1"/>
    <col min="14089" max="14089" width="0" style="89" hidden="1" customWidth="1"/>
    <col min="14090" max="14336" width="9.140625" style="89"/>
    <col min="14337" max="14337" width="4.7109375" style="89" customWidth="1"/>
    <col min="14338" max="14338" width="26.85546875" style="89" customWidth="1"/>
    <col min="14339" max="14339" width="9.28515625" style="89" customWidth="1"/>
    <col min="14340" max="14340" width="10.28515625" style="89" customWidth="1"/>
    <col min="14341" max="14341" width="11.85546875" style="89" customWidth="1"/>
    <col min="14342" max="14342" width="14" style="89" customWidth="1"/>
    <col min="14343" max="14343" width="12.85546875" style="89" customWidth="1"/>
    <col min="14344" max="14344" width="11" style="89" customWidth="1"/>
    <col min="14345" max="14345" width="0" style="89" hidden="1" customWidth="1"/>
    <col min="14346" max="14592" width="9.140625" style="89"/>
    <col min="14593" max="14593" width="4.7109375" style="89" customWidth="1"/>
    <col min="14594" max="14594" width="26.85546875" style="89" customWidth="1"/>
    <col min="14595" max="14595" width="9.28515625" style="89" customWidth="1"/>
    <col min="14596" max="14596" width="10.28515625" style="89" customWidth="1"/>
    <col min="14597" max="14597" width="11.85546875" style="89" customWidth="1"/>
    <col min="14598" max="14598" width="14" style="89" customWidth="1"/>
    <col min="14599" max="14599" width="12.85546875" style="89" customWidth="1"/>
    <col min="14600" max="14600" width="11" style="89" customWidth="1"/>
    <col min="14601" max="14601" width="0" style="89" hidden="1" customWidth="1"/>
    <col min="14602" max="14848" width="9.140625" style="89"/>
    <col min="14849" max="14849" width="4.7109375" style="89" customWidth="1"/>
    <col min="14850" max="14850" width="26.85546875" style="89" customWidth="1"/>
    <col min="14851" max="14851" width="9.28515625" style="89" customWidth="1"/>
    <col min="14852" max="14852" width="10.28515625" style="89" customWidth="1"/>
    <col min="14853" max="14853" width="11.85546875" style="89" customWidth="1"/>
    <col min="14854" max="14854" width="14" style="89" customWidth="1"/>
    <col min="14855" max="14855" width="12.85546875" style="89" customWidth="1"/>
    <col min="14856" max="14856" width="11" style="89" customWidth="1"/>
    <col min="14857" max="14857" width="0" style="89" hidden="1" customWidth="1"/>
    <col min="14858" max="15104" width="9.140625" style="89"/>
    <col min="15105" max="15105" width="4.7109375" style="89" customWidth="1"/>
    <col min="15106" max="15106" width="26.85546875" style="89" customWidth="1"/>
    <col min="15107" max="15107" width="9.28515625" style="89" customWidth="1"/>
    <col min="15108" max="15108" width="10.28515625" style="89" customWidth="1"/>
    <col min="15109" max="15109" width="11.85546875" style="89" customWidth="1"/>
    <col min="15110" max="15110" width="14" style="89" customWidth="1"/>
    <col min="15111" max="15111" width="12.85546875" style="89" customWidth="1"/>
    <col min="15112" max="15112" width="11" style="89" customWidth="1"/>
    <col min="15113" max="15113" width="0" style="89" hidden="1" customWidth="1"/>
    <col min="15114" max="15360" width="9.140625" style="89"/>
    <col min="15361" max="15361" width="4.7109375" style="89" customWidth="1"/>
    <col min="15362" max="15362" width="26.85546875" style="89" customWidth="1"/>
    <col min="15363" max="15363" width="9.28515625" style="89" customWidth="1"/>
    <col min="15364" max="15364" width="10.28515625" style="89" customWidth="1"/>
    <col min="15365" max="15365" width="11.85546875" style="89" customWidth="1"/>
    <col min="15366" max="15366" width="14" style="89" customWidth="1"/>
    <col min="15367" max="15367" width="12.85546875" style="89" customWidth="1"/>
    <col min="15368" max="15368" width="11" style="89" customWidth="1"/>
    <col min="15369" max="15369" width="0" style="89" hidden="1" customWidth="1"/>
    <col min="15370" max="15616" width="9.140625" style="89"/>
    <col min="15617" max="15617" width="4.7109375" style="89" customWidth="1"/>
    <col min="15618" max="15618" width="26.85546875" style="89" customWidth="1"/>
    <col min="15619" max="15619" width="9.28515625" style="89" customWidth="1"/>
    <col min="15620" max="15620" width="10.28515625" style="89" customWidth="1"/>
    <col min="15621" max="15621" width="11.85546875" style="89" customWidth="1"/>
    <col min="15622" max="15622" width="14" style="89" customWidth="1"/>
    <col min="15623" max="15623" width="12.85546875" style="89" customWidth="1"/>
    <col min="15624" max="15624" width="11" style="89" customWidth="1"/>
    <col min="15625" max="15625" width="0" style="89" hidden="1" customWidth="1"/>
    <col min="15626" max="15872" width="9.140625" style="89"/>
    <col min="15873" max="15873" width="4.7109375" style="89" customWidth="1"/>
    <col min="15874" max="15874" width="26.85546875" style="89" customWidth="1"/>
    <col min="15875" max="15875" width="9.28515625" style="89" customWidth="1"/>
    <col min="15876" max="15876" width="10.28515625" style="89" customWidth="1"/>
    <col min="15877" max="15877" width="11.85546875" style="89" customWidth="1"/>
    <col min="15878" max="15878" width="14" style="89" customWidth="1"/>
    <col min="15879" max="15879" width="12.85546875" style="89" customWidth="1"/>
    <col min="15880" max="15880" width="11" style="89" customWidth="1"/>
    <col min="15881" max="15881" width="0" style="89" hidden="1" customWidth="1"/>
    <col min="15882" max="16128" width="9.140625" style="89"/>
    <col min="16129" max="16129" width="4.7109375" style="89" customWidth="1"/>
    <col min="16130" max="16130" width="26.85546875" style="89" customWidth="1"/>
    <col min="16131" max="16131" width="9.28515625" style="89" customWidth="1"/>
    <col min="16132" max="16132" width="10.28515625" style="89" customWidth="1"/>
    <col min="16133" max="16133" width="11.85546875" style="89" customWidth="1"/>
    <col min="16134" max="16134" width="14" style="89" customWidth="1"/>
    <col min="16135" max="16135" width="12.85546875" style="89" customWidth="1"/>
    <col min="16136" max="16136" width="11" style="89" customWidth="1"/>
    <col min="16137" max="16137" width="0" style="89" hidden="1" customWidth="1"/>
    <col min="16138" max="16384" width="9.140625" style="89"/>
  </cols>
  <sheetData>
    <row r="1" spans="1:10" ht="15.75" x14ac:dyDescent="0.25">
      <c r="G1" s="90" t="s">
        <v>64</v>
      </c>
      <c r="H1" s="90"/>
    </row>
    <row r="2" spans="1:10" ht="15.75" x14ac:dyDescent="0.25">
      <c r="H2" s="90"/>
      <c r="I2" s="90"/>
      <c r="J2" s="90"/>
    </row>
    <row r="3" spans="1:10" ht="39.75" customHeight="1" x14ac:dyDescent="0.2">
      <c r="A3" s="91" t="s">
        <v>65</v>
      </c>
      <c r="B3" s="91"/>
      <c r="C3" s="91"/>
      <c r="D3" s="91"/>
      <c r="E3" s="91"/>
      <c r="F3" s="91"/>
      <c r="G3" s="91"/>
      <c r="H3" s="91"/>
    </row>
    <row r="4" spans="1:10" ht="10.5" customHeight="1" x14ac:dyDescent="0.2">
      <c r="A4" s="92"/>
      <c r="B4" s="92"/>
      <c r="C4" s="92"/>
      <c r="D4" s="92"/>
      <c r="E4" s="92"/>
      <c r="F4" s="92"/>
      <c r="G4" s="92"/>
      <c r="H4" s="92"/>
    </row>
    <row r="5" spans="1:10" ht="15" customHeight="1" x14ac:dyDescent="0.2">
      <c r="A5" s="93" t="s">
        <v>2</v>
      </c>
      <c r="B5" s="93" t="s">
        <v>66</v>
      </c>
      <c r="C5" s="94" t="s">
        <v>3</v>
      </c>
      <c r="D5" s="94" t="s">
        <v>4</v>
      </c>
      <c r="E5" s="95" t="s">
        <v>67</v>
      </c>
      <c r="F5" s="96" t="s">
        <v>68</v>
      </c>
      <c r="G5" s="96" t="s">
        <v>69</v>
      </c>
      <c r="H5" s="96" t="s">
        <v>70</v>
      </c>
      <c r="I5" s="95" t="s">
        <v>71</v>
      </c>
    </row>
    <row r="6" spans="1:10" ht="15" customHeight="1" x14ac:dyDescent="0.2">
      <c r="A6" s="93"/>
      <c r="B6" s="93"/>
      <c r="C6" s="97"/>
      <c r="D6" s="97"/>
      <c r="E6" s="95"/>
      <c r="F6" s="98"/>
      <c r="G6" s="98"/>
      <c r="H6" s="98"/>
      <c r="I6" s="95"/>
    </row>
    <row r="7" spans="1:10" ht="18" customHeight="1" x14ac:dyDescent="0.2">
      <c r="A7" s="93"/>
      <c r="B7" s="93"/>
      <c r="C7" s="97"/>
      <c r="D7" s="97"/>
      <c r="E7" s="95"/>
      <c r="F7" s="98"/>
      <c r="G7" s="98"/>
      <c r="H7" s="98"/>
      <c r="I7" s="95"/>
    </row>
    <row r="8" spans="1:10" ht="42" customHeight="1" x14ac:dyDescent="0.2">
      <c r="A8" s="93"/>
      <c r="B8" s="93"/>
      <c r="C8" s="99"/>
      <c r="D8" s="99"/>
      <c r="E8" s="95"/>
      <c r="F8" s="100"/>
      <c r="G8" s="100"/>
      <c r="H8" s="100"/>
      <c r="I8" s="95"/>
    </row>
    <row r="9" spans="1:10" ht="8.1" customHeight="1" x14ac:dyDescent="0.2">
      <c r="A9" s="101">
        <v>1</v>
      </c>
      <c r="B9" s="101">
        <v>2</v>
      </c>
      <c r="C9" s="101">
        <v>3</v>
      </c>
      <c r="D9" s="101">
        <v>4</v>
      </c>
      <c r="E9" s="101">
        <v>5</v>
      </c>
      <c r="F9" s="101">
        <v>6</v>
      </c>
      <c r="G9" s="101">
        <v>10</v>
      </c>
      <c r="H9" s="101"/>
      <c r="I9" s="101">
        <v>13</v>
      </c>
    </row>
    <row r="10" spans="1:10" ht="24.95" customHeight="1" x14ac:dyDescent="0.2">
      <c r="A10" s="102" t="s">
        <v>14</v>
      </c>
      <c r="B10" s="103" t="s">
        <v>72</v>
      </c>
      <c r="C10" s="104" t="s">
        <v>28</v>
      </c>
      <c r="D10" s="104" t="s">
        <v>29</v>
      </c>
      <c r="E10" s="105"/>
      <c r="F10" s="106">
        <v>24846</v>
      </c>
      <c r="G10" s="106">
        <v>24846</v>
      </c>
      <c r="H10" s="105"/>
      <c r="I10" s="107">
        <v>0</v>
      </c>
    </row>
    <row r="11" spans="1:10" ht="24.95" customHeight="1" x14ac:dyDescent="0.2">
      <c r="A11" s="102" t="s">
        <v>19</v>
      </c>
      <c r="B11" s="103" t="s">
        <v>73</v>
      </c>
      <c r="C11" s="104" t="s">
        <v>28</v>
      </c>
      <c r="D11" s="104" t="s">
        <v>29</v>
      </c>
      <c r="E11" s="105"/>
      <c r="F11" s="106">
        <v>640</v>
      </c>
      <c r="G11" s="106">
        <v>640</v>
      </c>
      <c r="H11" s="105"/>
      <c r="I11" s="108">
        <v>0</v>
      </c>
      <c r="J11" s="109"/>
    </row>
    <row r="12" spans="1:10" ht="24.95" customHeight="1" x14ac:dyDescent="0.2">
      <c r="A12" s="110" t="s">
        <v>22</v>
      </c>
      <c r="B12" s="111" t="s">
        <v>74</v>
      </c>
      <c r="C12" s="112" t="s">
        <v>28</v>
      </c>
      <c r="D12" s="112" t="s">
        <v>39</v>
      </c>
      <c r="E12" s="113"/>
      <c r="F12" s="114">
        <f>8220+1400</f>
        <v>9620</v>
      </c>
      <c r="G12" s="114">
        <f>8220+1400</f>
        <v>9620</v>
      </c>
      <c r="H12" s="113"/>
      <c r="I12" s="107">
        <v>0</v>
      </c>
    </row>
    <row r="13" spans="1:10" ht="24.95" customHeight="1" x14ac:dyDescent="0.2">
      <c r="A13" s="110" t="s">
        <v>27</v>
      </c>
      <c r="B13" s="111" t="s">
        <v>74</v>
      </c>
      <c r="C13" s="112" t="s">
        <v>28</v>
      </c>
      <c r="D13" s="112" t="s">
        <v>75</v>
      </c>
      <c r="E13" s="113"/>
      <c r="F13" s="114">
        <f>10000+5000+1251+149</f>
        <v>16400</v>
      </c>
      <c r="G13" s="114">
        <f>10000+5000+1051+200+149</f>
        <v>16400</v>
      </c>
      <c r="H13" s="105"/>
      <c r="I13" s="107"/>
    </row>
    <row r="14" spans="1:10" ht="24.95" customHeight="1" x14ac:dyDescent="0.2">
      <c r="A14" s="110" t="s">
        <v>76</v>
      </c>
      <c r="B14" s="111" t="s">
        <v>77</v>
      </c>
      <c r="C14" s="112" t="s">
        <v>28</v>
      </c>
      <c r="D14" s="112" t="s">
        <v>39</v>
      </c>
      <c r="E14" s="113"/>
      <c r="F14" s="114">
        <v>7480</v>
      </c>
      <c r="G14" s="114">
        <v>7480</v>
      </c>
      <c r="H14" s="105"/>
      <c r="I14" s="107">
        <v>0</v>
      </c>
    </row>
    <row r="15" spans="1:10" ht="24.95" customHeight="1" x14ac:dyDescent="0.2">
      <c r="A15" s="102" t="s">
        <v>32</v>
      </c>
      <c r="B15" s="103" t="s">
        <v>78</v>
      </c>
      <c r="C15" s="104" t="s">
        <v>28</v>
      </c>
      <c r="D15" s="104" t="s">
        <v>39</v>
      </c>
      <c r="E15" s="105"/>
      <c r="F15" s="106">
        <v>13200</v>
      </c>
      <c r="G15" s="106">
        <v>13200</v>
      </c>
      <c r="H15" s="105"/>
      <c r="I15" s="107">
        <v>0</v>
      </c>
    </row>
    <row r="16" spans="1:10" ht="24.95" customHeight="1" x14ac:dyDescent="0.2">
      <c r="A16" s="102" t="s">
        <v>34</v>
      </c>
      <c r="B16" s="103" t="s">
        <v>79</v>
      </c>
      <c r="C16" s="104" t="s">
        <v>28</v>
      </c>
      <c r="D16" s="104" t="s">
        <v>39</v>
      </c>
      <c r="E16" s="105"/>
      <c r="F16" s="106">
        <v>55300</v>
      </c>
      <c r="G16" s="106">
        <v>55300</v>
      </c>
      <c r="H16" s="105"/>
      <c r="I16" s="107">
        <v>0</v>
      </c>
    </row>
    <row r="17" spans="1:9" ht="24.95" customHeight="1" x14ac:dyDescent="0.2">
      <c r="A17" s="102" t="s">
        <v>36</v>
      </c>
      <c r="B17" s="115" t="s">
        <v>79</v>
      </c>
      <c r="C17" s="116" t="s">
        <v>80</v>
      </c>
      <c r="D17" s="116" t="s">
        <v>81</v>
      </c>
      <c r="E17" s="117"/>
      <c r="F17" s="106">
        <v>79300</v>
      </c>
      <c r="G17" s="118">
        <v>79300</v>
      </c>
      <c r="H17" s="105"/>
      <c r="I17" s="119">
        <v>0</v>
      </c>
    </row>
    <row r="18" spans="1:9" ht="24.95" customHeight="1" x14ac:dyDescent="0.2">
      <c r="A18" s="102" t="s">
        <v>38</v>
      </c>
      <c r="B18" s="103" t="s">
        <v>82</v>
      </c>
      <c r="C18" s="104" t="s">
        <v>80</v>
      </c>
      <c r="D18" s="104" t="s">
        <v>83</v>
      </c>
      <c r="E18" s="105"/>
      <c r="F18" s="106">
        <v>72500</v>
      </c>
      <c r="G18" s="106">
        <v>72500</v>
      </c>
      <c r="H18" s="105"/>
      <c r="I18" s="107">
        <v>0</v>
      </c>
    </row>
    <row r="19" spans="1:9" ht="24.95" customHeight="1" x14ac:dyDescent="0.2">
      <c r="A19" s="102" t="s">
        <v>41</v>
      </c>
      <c r="B19" s="103" t="s">
        <v>84</v>
      </c>
      <c r="C19" s="104" t="s">
        <v>80</v>
      </c>
      <c r="D19" s="104" t="s">
        <v>83</v>
      </c>
      <c r="E19" s="105"/>
      <c r="F19" s="106">
        <v>110500</v>
      </c>
      <c r="G19" s="106">
        <v>110500</v>
      </c>
      <c r="H19" s="105"/>
      <c r="I19" s="107">
        <v>0</v>
      </c>
    </row>
    <row r="20" spans="1:9" ht="24.95" customHeight="1" thickBot="1" x14ac:dyDescent="0.25">
      <c r="A20" s="102" t="s">
        <v>43</v>
      </c>
      <c r="B20" s="115" t="s">
        <v>85</v>
      </c>
      <c r="C20" s="116" t="s">
        <v>80</v>
      </c>
      <c r="D20" s="116" t="s">
        <v>86</v>
      </c>
      <c r="E20" s="117"/>
      <c r="F20" s="118">
        <v>0</v>
      </c>
      <c r="G20" s="118">
        <v>0</v>
      </c>
      <c r="H20" s="105"/>
      <c r="I20" s="119">
        <v>0</v>
      </c>
    </row>
    <row r="21" spans="1:9" s="125" customFormat="1" ht="24.95" customHeight="1" thickTop="1" thickBot="1" x14ac:dyDescent="0.25">
      <c r="A21" s="120" t="s">
        <v>87</v>
      </c>
      <c r="B21" s="121"/>
      <c r="C21" s="122"/>
      <c r="D21" s="122"/>
      <c r="E21" s="123">
        <f>SUM(E10:E20)</f>
        <v>0</v>
      </c>
      <c r="F21" s="123">
        <f>SUM(F10:F20)</f>
        <v>389786</v>
      </c>
      <c r="G21" s="123">
        <f>SUM(G10:G20)</f>
        <v>389786</v>
      </c>
      <c r="H21" s="123">
        <f>SUM(H10:H20)</f>
        <v>0</v>
      </c>
      <c r="I21" s="124">
        <f>SUM(I10:I19)</f>
        <v>0</v>
      </c>
    </row>
    <row r="22" spans="1:9" ht="12.75" customHeight="1" thickTop="1" x14ac:dyDescent="0.2"/>
    <row r="23" spans="1:9" ht="12.75" customHeight="1" x14ac:dyDescent="0.2">
      <c r="A23" s="126"/>
    </row>
    <row r="24" spans="1:9" x14ac:dyDescent="0.2">
      <c r="A24" s="126"/>
      <c r="F24" s="127"/>
    </row>
    <row r="25" spans="1:9" x14ac:dyDescent="0.2">
      <c r="A25" s="126"/>
      <c r="F25" s="127"/>
    </row>
    <row r="26" spans="1:9" x14ac:dyDescent="0.2">
      <c r="A26" s="126"/>
      <c r="F26" s="127"/>
    </row>
  </sheetData>
  <mergeCells count="13">
    <mergeCell ref="H5:H8"/>
    <mergeCell ref="I5:I8"/>
    <mergeCell ref="A21:B21"/>
    <mergeCell ref="G1:H1"/>
    <mergeCell ref="H2:J2"/>
    <mergeCell ref="A3:H3"/>
    <mergeCell ref="A5:A8"/>
    <mergeCell ref="B5:B8"/>
    <mergeCell ref="C5:C8"/>
    <mergeCell ref="D5:D8"/>
    <mergeCell ref="E5:E8"/>
    <mergeCell ref="F5:F8"/>
    <mergeCell ref="G5:G8"/>
  </mergeCells>
  <printOptions horizontalCentered="1"/>
  <pageMargins left="0.25" right="0.25" top="0.75" bottom="0.75" header="0.3" footer="0.3"/>
  <pageSetup paperSize="9" firstPageNumber="24" fitToHeight="0" orientation="landscape" useFirstPageNumber="1" r:id="rId1"/>
  <headerFooter alignWithMargins="0">
    <oddHeader xml:space="preserve">&amp;R&amp;9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 NR 1</vt:lpstr>
      <vt:lpstr>ZAŁ NR 2</vt:lpstr>
      <vt:lpstr>ZAŁ 3</vt:lpstr>
      <vt:lpstr>zał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Ela</cp:lastModifiedBy>
  <dcterms:created xsi:type="dcterms:W3CDTF">2013-12-16T13:10:07Z</dcterms:created>
  <dcterms:modified xsi:type="dcterms:W3CDTF">2013-12-16T13:13:17Z</dcterms:modified>
</cp:coreProperties>
</file>