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29" windowWidth="9403" windowHeight="4882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<sst xmlns="http://schemas.openxmlformats.org/spreadsheetml/2006/main" count="350" uniqueCount="99">
  <si>
    <t>Rady  Powiatu Żagańskiego</t>
  </si>
  <si>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</si>
  <si>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</si>
  <si>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</si>
  <si>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</si>
  <si>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</si>
  <si>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</si>
  <si>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</si>
  <si>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Wynagrodzenia osobowe pracowników</t>
  </si>
  <si>
    <t>§ 3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</si>
  <si>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</si>
  <si>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</si>
  <si>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</si>
  <si>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</si>
  <si>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</si>
  <si>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</si>
  <si>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4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</si>
  <si>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</si>
  <si>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</si>
  <si>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</si>
  <si>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</si>
  <si>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</si>
  <si>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092</t>
  </si>
  <si>
    <t>Pozostałe odsetki</t>
  </si>
  <si>
    <t>097</t>
  </si>
  <si>
    <t>Wpływy z różnych dochodów</t>
  </si>
  <si>
    <t>Administracja publiczna</t>
  </si>
  <si>
    <t>Starostwa powiatowe</t>
  </si>
  <si>
    <t>1. Zwiększa się plan dochodów własnych</t>
  </si>
  <si>
    <t>4010</t>
  </si>
  <si>
    <t>1. Zwiększa się plan wydatków własnych</t>
  </si>
  <si>
    <t>Bezpieczeństwo publiczne i ochrona przeciwpoż.</t>
  </si>
  <si>
    <t>Komendy powiatowe Państwowej Straży Pożarnej</t>
  </si>
  <si>
    <t>4270</t>
  </si>
  <si>
    <t>Zakup usług remontowych</t>
  </si>
  <si>
    <t>Oświata i wychowawanie</t>
  </si>
  <si>
    <t>Szkoły zawodowe</t>
  </si>
  <si>
    <t>075</t>
  </si>
  <si>
    <t>Dochody z najmu i dzierżawy składników majątkowych</t>
  </si>
  <si>
    <t>Skarbu Państwa, jednostek samorządu terytorialnego</t>
  </si>
  <si>
    <t>lub innych jednostek zaliczanych do sektora finansów</t>
  </si>
  <si>
    <t>publicznych oraz innych umów o podobnym charakterze</t>
  </si>
  <si>
    <t>4260</t>
  </si>
  <si>
    <t>Zakup energii</t>
  </si>
  <si>
    <t>Zakup materiałów i wyposażenia</t>
  </si>
  <si>
    <t>Gimnazja specjalne</t>
  </si>
  <si>
    <t>2. Zmniejsza się plan wydatków własnych</t>
  </si>
  <si>
    <t>Specjalne ośrodki szkolno-wychowawcze</t>
  </si>
  <si>
    <t>Edukacyjna opieka wychowawcza</t>
  </si>
  <si>
    <t>Szkoły podstawowe specjalne</t>
  </si>
  <si>
    <t>4110</t>
  </si>
  <si>
    <t>4120</t>
  </si>
  <si>
    <t>Składki na ubezpieczenia społeczne</t>
  </si>
  <si>
    <t>Składki na Fundusz Pracy</t>
  </si>
  <si>
    <t>Komendy powiatowe Policji</t>
  </si>
  <si>
    <t>Internaty i bursy szkolne</t>
  </si>
  <si>
    <t>4300</t>
  </si>
  <si>
    <t>Zakup usług pozostałych</t>
  </si>
  <si>
    <t>Opieka społeczna</t>
  </si>
  <si>
    <t>Powiatowe centra pomocy rodzinie</t>
  </si>
  <si>
    <t>Działalność usługowa</t>
  </si>
  <si>
    <t>Nadzór budowlany</t>
  </si>
  <si>
    <t xml:space="preserve">Poradnie psychologiczno-pedagogiczne oraz inne </t>
  </si>
  <si>
    <t>poradnie specjalistyczne</t>
  </si>
  <si>
    <t>Licea ogólnokształcące</t>
  </si>
  <si>
    <t>2. Zmniejsza się plan dochodów własnych</t>
  </si>
  <si>
    <t>Kultura fizyczna i sport</t>
  </si>
  <si>
    <t>Zadania w zakresie kultury fizycznej i sportu</t>
  </si>
  <si>
    <t xml:space="preserve"> z dnia 30 grudnia 2002 roku</t>
  </si>
  <si>
    <t xml:space="preserve">Na podstawie art. 12 pkt 5 ustawy z dnia 5 czerwca 1998 r. o samorządzie powiatowym </t>
  </si>
  <si>
    <t xml:space="preserve">(tekst jednolity Dz.U. Nr 142 poz. 1592 z 2001 r. ze zmianami) oraz art. 109 ust 1, art. 124 ust 1 pkt 1,2 </t>
  </si>
  <si>
    <t>uchwala się co następuje:</t>
  </si>
  <si>
    <t xml:space="preserve">ustawy  o  finansach publicznych   z dnia 26 listopada 1998 r. (Dz.U. Nr 155 poz. 1014 z 1998r ze zmianami) </t>
  </si>
  <si>
    <t>Bezpieczeństwo publiczne i ochrona przeciwpożarowa</t>
  </si>
  <si>
    <t>Wpływy z opłaty komunikacyjnej</t>
  </si>
  <si>
    <t>042</t>
  </si>
  <si>
    <t>4210</t>
  </si>
  <si>
    <t>806</t>
  </si>
  <si>
    <t>Różne rozliczenia</t>
  </si>
  <si>
    <t>Różne rozliczenia finansowe</t>
  </si>
  <si>
    <t>Odsetki od udzielonych pożyczek i kredytów zagrancznych</t>
  </si>
  <si>
    <t>oraz od rachunków specjalnych</t>
  </si>
  <si>
    <t>Roboty geologiczne (nieinwestycyjne)</t>
  </si>
  <si>
    <t>8070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</si>
  <si>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</si>
  <si>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</si>
  <si>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</si>
  <si>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</si>
  <si>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pożyczek i kredytów</t>
  </si>
  <si>
    <t>Powiatowe urzędy pracy</t>
  </si>
  <si>
    <t>2540</t>
  </si>
  <si>
    <t>Dotacja podmiotowa z budżetu dla niepublicznej szkoły</t>
  </si>
  <si>
    <t>lub innej niepublicznej placówki oświatowo-wychowawczej</t>
  </si>
  <si>
    <t>Część oświatowa subwencji ogólnej dla j.s.t.</t>
  </si>
  <si>
    <t>292</t>
  </si>
  <si>
    <t>Subwencje ogólne z budżetu państwa</t>
  </si>
  <si>
    <t>6050</t>
  </si>
  <si>
    <t>Wydatki inwestycyjne jednostek budżetowych</t>
  </si>
  <si>
    <t xml:space="preserve">Uchwała nr IV/8/2002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</si>
</sst>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2">
      <selection activeCell="C2" sqref="C2"/>
    </sheetView>
  </sheetViews>
  <sheetFormatPr defaultColWidth="9.00390625" defaultRowHeight="12.75"/>
  <cols>
    <col min="1" max="1" width="9.125" style="1" customWidth="1"/>
    <col min="2" max="2" width="7.00390625" style="2" customWidth="1"/>
    <col min="3" max="3" width="45.75390625" style="1" customWidth="1"/>
    <col min="4" max="4" width="8.75390625" style="1" customWidth="1"/>
    <col min="5" max="5" width="13.875" style="4" customWidth="1"/>
    <col min="6" max="6" width="15.875" style="1" customWidth="1"/>
    <col min="7" max="16384" width="9.125" style="1" customWidth="1"/>
  </cols>
  <sheetData>
    <row r="1" ht="12.75" customHeight="1">
      <c r="C1" s="20"/>
    </row>
    <row r="2" spans="3:5" ht="17.25" customHeight="1">
      <c r="C2" s="5" t="s">
        <v>98</v>
      </c>
      <c r="E2" s="1"/>
    </row>
    <row r="3" spans="2:5" ht="17.25" customHeight="1">
      <c r="B3" s="19"/>
      <c r="C3" s="5" t="s">
        <v>0</v>
      </c>
      <c r="E3" s="1"/>
    </row>
    <row r="4" ht="17.25" customHeight="1">
      <c r="C4" s="5" t="s">
        <v>68</v>
      </c>
    </row>
    <row r="5" ht="12" customHeight="1">
      <c r="A5" s="6"/>
    </row>
    <row r="6" spans="1:5" s="9" customFormat="1" ht="16.5">
      <c r="A6" s="7" t="s">
        <v>1</v>
      </c>
      <c r="B6" s="8"/>
      <c r="E6" s="10"/>
    </row>
    <row r="7" spans="2:5" s="9" customFormat="1" ht="12" customHeight="1">
      <c r="B7" s="8"/>
      <c r="E7" s="10"/>
    </row>
    <row r="8" ht="13.5" customHeight="1">
      <c r="B8" s="2" t="s">
        <v>69</v>
      </c>
    </row>
    <row r="9" ht="13.5" customHeight="1">
      <c r="A9" s="1" t="s">
        <v>70</v>
      </c>
    </row>
    <row r="10" ht="13.5" customHeight="1">
      <c r="A10" s="1" t="s">
        <v>72</v>
      </c>
    </row>
    <row r="11" ht="13.5" customHeight="1">
      <c r="A11" s="1" t="s">
        <v>71</v>
      </c>
    </row>
    <row r="12" ht="11.25" customHeight="1"/>
    <row r="13" ht="15" customHeight="1">
      <c r="C13" s="11" t="s">
        <v>2</v>
      </c>
    </row>
    <row r="14" ht="13.5" customHeight="1">
      <c r="C14" s="11"/>
    </row>
    <row r="15" spans="1:5" s="13" customFormat="1" ht="15.75">
      <c r="A15" s="12" t="s">
        <v>28</v>
      </c>
      <c r="B15" s="12"/>
      <c r="E15" s="14"/>
    </row>
    <row r="16" ht="12" customHeight="1">
      <c r="A16" s="2"/>
    </row>
    <row r="17" spans="1:5" ht="13.5" customHeight="1">
      <c r="A17" s="25" t="s">
        <v>3</v>
      </c>
      <c r="B17" s="11">
        <v>710</v>
      </c>
      <c r="C17" s="25" t="s">
        <v>60</v>
      </c>
      <c r="D17" s="25" t="s">
        <v>4</v>
      </c>
      <c r="E17" s="15">
        <f>E18</f>
        <v>48</v>
      </c>
    </row>
    <row r="18" spans="1:5" s="26" customFormat="1" ht="13.5" customHeight="1">
      <c r="A18" s="26" t="s">
        <v>5</v>
      </c>
      <c r="B18" s="27">
        <v>71015</v>
      </c>
      <c r="C18" s="26" t="s">
        <v>61</v>
      </c>
      <c r="D18" s="26" t="s">
        <v>4</v>
      </c>
      <c r="E18" s="28">
        <f>E19</f>
        <v>48</v>
      </c>
    </row>
    <row r="19" spans="1:5" ht="13.5" customHeight="1">
      <c r="A19" s="2" t="s">
        <v>6</v>
      </c>
      <c r="B19" s="18" t="s">
        <v>22</v>
      </c>
      <c r="C19" s="1" t="s">
        <v>23</v>
      </c>
      <c r="D19" s="1" t="s">
        <v>4</v>
      </c>
      <c r="E19" s="4">
        <v>48</v>
      </c>
    </row>
    <row r="20" ht="12" customHeight="1">
      <c r="A20" s="2"/>
    </row>
    <row r="21" spans="1:5" s="25" customFormat="1" ht="13.5" customHeight="1">
      <c r="A21" s="25" t="s">
        <v>3</v>
      </c>
      <c r="B21" s="11">
        <v>750</v>
      </c>
      <c r="C21" s="25" t="s">
        <v>26</v>
      </c>
      <c r="D21" s="25" t="s">
        <v>4</v>
      </c>
      <c r="E21" s="15">
        <f>E22</f>
        <v>75000</v>
      </c>
    </row>
    <row r="22" spans="1:5" s="26" customFormat="1" ht="13.5" customHeight="1">
      <c r="A22" s="26" t="s">
        <v>5</v>
      </c>
      <c r="B22" s="27">
        <v>75020</v>
      </c>
      <c r="C22" s="26" t="s">
        <v>27</v>
      </c>
      <c r="D22" s="26" t="s">
        <v>4</v>
      </c>
      <c r="E22" s="28">
        <f>SUM(E23:E23)</f>
        <v>75000</v>
      </c>
    </row>
    <row r="23" spans="1:5" ht="13.5" customHeight="1">
      <c r="A23" s="2" t="s">
        <v>6</v>
      </c>
      <c r="B23" s="18" t="s">
        <v>75</v>
      </c>
      <c r="C23" s="1" t="s">
        <v>74</v>
      </c>
      <c r="D23" s="1" t="s">
        <v>4</v>
      </c>
      <c r="E23" s="4">
        <v>75000</v>
      </c>
    </row>
    <row r="24" spans="1:2" ht="12" customHeight="1">
      <c r="A24" s="2"/>
      <c r="B24" s="18"/>
    </row>
    <row r="25" spans="1:5" ht="13.5" customHeight="1">
      <c r="A25" s="25" t="s">
        <v>3</v>
      </c>
      <c r="B25" s="11">
        <v>754</v>
      </c>
      <c r="C25" s="25" t="s">
        <v>73</v>
      </c>
      <c r="D25" s="25" t="s">
        <v>4</v>
      </c>
      <c r="E25" s="15">
        <f>E26+E28</f>
        <v>888</v>
      </c>
    </row>
    <row r="26" spans="1:5" s="26" customFormat="1" ht="13.5" customHeight="1">
      <c r="A26" s="26" t="s">
        <v>5</v>
      </c>
      <c r="B26" s="27">
        <v>75405</v>
      </c>
      <c r="C26" s="26" t="s">
        <v>54</v>
      </c>
      <c r="D26" s="26" t="s">
        <v>4</v>
      </c>
      <c r="E26" s="28">
        <f>SUM(E27:E27)</f>
        <v>72</v>
      </c>
    </row>
    <row r="27" spans="1:5" ht="13.5" customHeight="1">
      <c r="A27" s="2" t="s">
        <v>6</v>
      </c>
      <c r="B27" s="18" t="s">
        <v>24</v>
      </c>
      <c r="C27" s="1" t="s">
        <v>25</v>
      </c>
      <c r="D27" s="1" t="s">
        <v>4</v>
      </c>
      <c r="E27" s="4">
        <v>72</v>
      </c>
    </row>
    <row r="28" spans="1:5" s="26" customFormat="1" ht="13.5" customHeight="1">
      <c r="A28" s="26" t="s">
        <v>5</v>
      </c>
      <c r="B28" s="27">
        <v>75411</v>
      </c>
      <c r="C28" s="26" t="s">
        <v>32</v>
      </c>
      <c r="D28" s="26" t="s">
        <v>4</v>
      </c>
      <c r="E28" s="28">
        <f>SUM(E29:E30)</f>
        <v>816</v>
      </c>
    </row>
    <row r="29" spans="1:5" ht="13.5" customHeight="1">
      <c r="A29" s="2" t="s">
        <v>6</v>
      </c>
      <c r="B29" s="18" t="s">
        <v>22</v>
      </c>
      <c r="C29" s="1" t="s">
        <v>23</v>
      </c>
      <c r="D29" s="1" t="s">
        <v>4</v>
      </c>
      <c r="E29" s="4">
        <v>650</v>
      </c>
    </row>
    <row r="30" spans="1:5" ht="13.5" customHeight="1">
      <c r="A30" s="2" t="s">
        <v>6</v>
      </c>
      <c r="B30" s="18" t="s">
        <v>24</v>
      </c>
      <c r="C30" s="1" t="s">
        <v>25</v>
      </c>
      <c r="D30" s="1" t="s">
        <v>4</v>
      </c>
      <c r="E30" s="4">
        <v>166</v>
      </c>
    </row>
    <row r="31" spans="1:2" ht="12" customHeight="1">
      <c r="A31" s="2"/>
      <c r="B31" s="18"/>
    </row>
    <row r="32" spans="1:5" ht="13.5" customHeight="1">
      <c r="A32" s="25" t="s">
        <v>3</v>
      </c>
      <c r="B32" s="11">
        <v>758</v>
      </c>
      <c r="C32" s="25" t="s">
        <v>78</v>
      </c>
      <c r="D32" s="25" t="s">
        <v>4</v>
      </c>
      <c r="E32" s="15">
        <f>E35+E33</f>
        <v>187425</v>
      </c>
    </row>
    <row r="33" spans="1:5" ht="13.5" customHeight="1">
      <c r="A33" s="26" t="s">
        <v>5</v>
      </c>
      <c r="B33" s="27">
        <v>75801</v>
      </c>
      <c r="C33" s="26" t="s">
        <v>93</v>
      </c>
      <c r="D33" s="26" t="s">
        <v>4</v>
      </c>
      <c r="E33" s="28">
        <f>E34</f>
        <v>170000</v>
      </c>
    </row>
    <row r="34" spans="1:5" ht="13.5" customHeight="1">
      <c r="A34" s="2" t="s">
        <v>6</v>
      </c>
      <c r="B34" s="18" t="s">
        <v>94</v>
      </c>
      <c r="C34" s="1" t="s">
        <v>95</v>
      </c>
      <c r="D34" s="1" t="s">
        <v>4</v>
      </c>
      <c r="E34" s="4">
        <v>170000</v>
      </c>
    </row>
    <row r="35" spans="1:5" ht="13.5" customHeight="1">
      <c r="A35" s="26" t="s">
        <v>5</v>
      </c>
      <c r="B35" s="27">
        <v>75814</v>
      </c>
      <c r="C35" s="26" t="s">
        <v>79</v>
      </c>
      <c r="D35" s="26" t="s">
        <v>4</v>
      </c>
      <c r="E35" s="28">
        <f>E36</f>
        <v>17425</v>
      </c>
    </row>
    <row r="36" spans="1:5" ht="13.5" customHeight="1">
      <c r="A36" s="2" t="s">
        <v>6</v>
      </c>
      <c r="B36" s="18" t="s">
        <v>22</v>
      </c>
      <c r="C36" s="1" t="s">
        <v>23</v>
      </c>
      <c r="D36" s="1" t="s">
        <v>4</v>
      </c>
      <c r="E36" s="4">
        <v>17425</v>
      </c>
    </row>
    <row r="37" spans="1:2" ht="12" customHeight="1">
      <c r="A37" s="2"/>
      <c r="B37" s="18"/>
    </row>
    <row r="38" spans="1:5" ht="13.5" customHeight="1">
      <c r="A38" s="25" t="s">
        <v>3</v>
      </c>
      <c r="B38" s="11">
        <v>801</v>
      </c>
      <c r="C38" s="25" t="s">
        <v>35</v>
      </c>
      <c r="D38" s="25" t="s">
        <v>4</v>
      </c>
      <c r="E38" s="15">
        <f>E39</f>
        <v>774</v>
      </c>
    </row>
    <row r="39" spans="1:5" s="26" customFormat="1" ht="13.5" customHeight="1">
      <c r="A39" s="26" t="s">
        <v>5</v>
      </c>
      <c r="B39" s="27">
        <v>80102</v>
      </c>
      <c r="C39" s="26" t="s">
        <v>49</v>
      </c>
      <c r="D39" s="26" t="s">
        <v>4</v>
      </c>
      <c r="E39" s="28">
        <f>E40</f>
        <v>774</v>
      </c>
    </row>
    <row r="40" spans="1:5" ht="13.5" customHeight="1">
      <c r="A40" s="2" t="s">
        <v>6</v>
      </c>
      <c r="B40" s="18" t="s">
        <v>37</v>
      </c>
      <c r="C40" s="1" t="s">
        <v>38</v>
      </c>
      <c r="D40" s="1" t="s">
        <v>4</v>
      </c>
      <c r="E40" s="4">
        <v>774</v>
      </c>
    </row>
    <row r="41" spans="1:3" ht="13.5" customHeight="1">
      <c r="A41" s="2"/>
      <c r="B41" s="18"/>
      <c r="C41" s="1" t="s">
        <v>39</v>
      </c>
    </row>
    <row r="42" spans="1:3" ht="13.5" customHeight="1">
      <c r="A42" s="2"/>
      <c r="B42" s="18"/>
      <c r="C42" s="1" t="s">
        <v>40</v>
      </c>
    </row>
    <row r="43" spans="1:3" ht="13.5" customHeight="1">
      <c r="A43" s="2"/>
      <c r="B43" s="18"/>
      <c r="C43" s="1" t="s">
        <v>41</v>
      </c>
    </row>
    <row r="44" spans="1:2" ht="12" customHeight="1">
      <c r="A44" s="2"/>
      <c r="B44" s="18"/>
    </row>
    <row r="45" spans="1:5" ht="13.5" customHeight="1">
      <c r="A45" s="25" t="s">
        <v>3</v>
      </c>
      <c r="B45" s="11">
        <v>853</v>
      </c>
      <c r="C45" s="25" t="s">
        <v>58</v>
      </c>
      <c r="D45" s="25" t="s">
        <v>4</v>
      </c>
      <c r="E45" s="15">
        <f>E46</f>
        <v>507</v>
      </c>
    </row>
    <row r="46" spans="1:5" s="26" customFormat="1" ht="13.5" customHeight="1">
      <c r="A46" s="26" t="s">
        <v>5</v>
      </c>
      <c r="B46" s="27">
        <v>85318</v>
      </c>
      <c r="C46" s="26" t="s">
        <v>59</v>
      </c>
      <c r="D46" s="26" t="s">
        <v>4</v>
      </c>
      <c r="E46" s="28">
        <f>E47</f>
        <v>507</v>
      </c>
    </row>
    <row r="47" spans="1:5" ht="13.5" customHeight="1">
      <c r="A47" s="2" t="s">
        <v>6</v>
      </c>
      <c r="B47" s="18" t="s">
        <v>22</v>
      </c>
      <c r="C47" s="1" t="s">
        <v>23</v>
      </c>
      <c r="D47" s="1" t="s">
        <v>4</v>
      </c>
      <c r="E47" s="4">
        <v>507</v>
      </c>
    </row>
    <row r="48" spans="1:2" ht="11.25" customHeight="1">
      <c r="A48" s="2"/>
      <c r="B48" s="18"/>
    </row>
    <row r="49" spans="1:5" ht="13.5" customHeight="1">
      <c r="A49" s="25" t="s">
        <v>3</v>
      </c>
      <c r="B49" s="11">
        <v>854</v>
      </c>
      <c r="C49" s="25" t="s">
        <v>48</v>
      </c>
      <c r="D49" s="25" t="s">
        <v>4</v>
      </c>
      <c r="E49" s="15">
        <f>E50+E53</f>
        <v>395</v>
      </c>
    </row>
    <row r="50" spans="1:5" s="26" customFormat="1" ht="13.5" customHeight="1">
      <c r="A50" s="26" t="s">
        <v>5</v>
      </c>
      <c r="B50" s="27">
        <v>85406</v>
      </c>
      <c r="C50" s="26" t="s">
        <v>62</v>
      </c>
      <c r="D50" s="26" t="s">
        <v>4</v>
      </c>
      <c r="E50" s="28">
        <f>SUM(E52:E52)</f>
        <v>166</v>
      </c>
    </row>
    <row r="51" spans="2:3" ht="13.5" customHeight="1">
      <c r="B51" s="3"/>
      <c r="C51" s="1" t="s">
        <v>63</v>
      </c>
    </row>
    <row r="52" spans="1:5" ht="13.5" customHeight="1">
      <c r="A52" s="2" t="s">
        <v>6</v>
      </c>
      <c r="B52" s="18" t="s">
        <v>22</v>
      </c>
      <c r="C52" s="1" t="s">
        <v>23</v>
      </c>
      <c r="D52" s="1" t="s">
        <v>4</v>
      </c>
      <c r="E52" s="4">
        <v>166</v>
      </c>
    </row>
    <row r="53" spans="1:5" ht="13.5" customHeight="1">
      <c r="A53" s="26" t="s">
        <v>5</v>
      </c>
      <c r="B53" s="27">
        <v>85410</v>
      </c>
      <c r="C53" s="26" t="s">
        <v>55</v>
      </c>
      <c r="D53" s="26" t="s">
        <v>4</v>
      </c>
      <c r="E53" s="28">
        <f>SUM(E54:E54)</f>
        <v>229</v>
      </c>
    </row>
    <row r="54" spans="1:5" ht="13.5" customHeight="1">
      <c r="A54" s="2" t="s">
        <v>6</v>
      </c>
      <c r="B54" s="18" t="s">
        <v>37</v>
      </c>
      <c r="C54" s="1" t="s">
        <v>38</v>
      </c>
      <c r="D54" s="1" t="s">
        <v>4</v>
      </c>
      <c r="E54" s="4">
        <v>229</v>
      </c>
    </row>
    <row r="55" spans="1:3" ht="13.5" customHeight="1">
      <c r="A55" s="2"/>
      <c r="B55" s="18"/>
      <c r="C55" s="1" t="s">
        <v>39</v>
      </c>
    </row>
    <row r="56" spans="1:3" ht="13.5" customHeight="1">
      <c r="A56" s="2"/>
      <c r="B56" s="18"/>
      <c r="C56" s="1" t="s">
        <v>40</v>
      </c>
    </row>
    <row r="57" spans="1:3" ht="13.5" customHeight="1">
      <c r="A57" s="2"/>
      <c r="B57" s="18"/>
      <c r="C57" s="1" t="s">
        <v>41</v>
      </c>
    </row>
    <row r="58" spans="1:2" ht="13.5" customHeight="1">
      <c r="A58" s="2"/>
      <c r="B58" s="18"/>
    </row>
    <row r="59" spans="1:2" ht="15.75" customHeight="1">
      <c r="A59" s="12" t="s">
        <v>65</v>
      </c>
      <c r="B59" s="18"/>
    </row>
    <row r="60" spans="1:2" ht="13.5" customHeight="1">
      <c r="A60" s="2"/>
      <c r="B60" s="18"/>
    </row>
    <row r="61" spans="1:5" ht="13.5" customHeight="1">
      <c r="A61" s="25" t="s">
        <v>3</v>
      </c>
      <c r="B61" s="11">
        <v>758</v>
      </c>
      <c r="C61" s="25" t="s">
        <v>78</v>
      </c>
      <c r="D61" s="25" t="s">
        <v>4</v>
      </c>
      <c r="E61" s="15">
        <f>E62</f>
        <v>17425</v>
      </c>
    </row>
    <row r="62" spans="1:5" s="26" customFormat="1" ht="13.5" customHeight="1">
      <c r="A62" s="26" t="s">
        <v>5</v>
      </c>
      <c r="B62" s="27">
        <v>75814</v>
      </c>
      <c r="C62" s="26" t="s">
        <v>79</v>
      </c>
      <c r="D62" s="26" t="s">
        <v>4</v>
      </c>
      <c r="E62" s="28">
        <f>E63</f>
        <v>17425</v>
      </c>
    </row>
    <row r="63" spans="1:5" ht="13.5" customHeight="1">
      <c r="A63" s="2" t="s">
        <v>6</v>
      </c>
      <c r="B63" s="18" t="s">
        <v>77</v>
      </c>
      <c r="C63" s="1" t="s">
        <v>80</v>
      </c>
      <c r="D63" s="1" t="s">
        <v>4</v>
      </c>
      <c r="E63" s="4">
        <v>17425</v>
      </c>
    </row>
    <row r="64" spans="1:3" ht="13.5" customHeight="1">
      <c r="A64" s="2"/>
      <c r="B64" s="18"/>
      <c r="C64" s="1" t="s">
        <v>81</v>
      </c>
    </row>
    <row r="65" spans="1:2" ht="13.5" customHeight="1">
      <c r="A65" s="2"/>
      <c r="B65" s="18"/>
    </row>
    <row r="66" spans="1:5" ht="13.5" customHeight="1">
      <c r="A66" s="25" t="s">
        <v>3</v>
      </c>
      <c r="B66" s="11">
        <v>801</v>
      </c>
      <c r="C66" s="25" t="s">
        <v>35</v>
      </c>
      <c r="D66" s="25" t="s">
        <v>4</v>
      </c>
      <c r="E66" s="15">
        <f>E68</f>
        <v>6790</v>
      </c>
    </row>
    <row r="67" spans="1:5" ht="13.5" customHeight="1">
      <c r="A67" s="26" t="s">
        <v>5</v>
      </c>
      <c r="B67" s="27">
        <v>80130</v>
      </c>
      <c r="C67" s="26" t="s">
        <v>36</v>
      </c>
      <c r="D67" s="26" t="s">
        <v>4</v>
      </c>
      <c r="E67" s="28">
        <f>SUM(E68:E68)</f>
        <v>6790</v>
      </c>
    </row>
    <row r="68" spans="1:5" ht="13.5" customHeight="1">
      <c r="A68" s="2" t="s">
        <v>6</v>
      </c>
      <c r="B68" s="18" t="s">
        <v>37</v>
      </c>
      <c r="C68" s="1" t="s">
        <v>38</v>
      </c>
      <c r="D68" s="1" t="s">
        <v>4</v>
      </c>
      <c r="E68" s="4">
        <v>6790</v>
      </c>
    </row>
    <row r="69" spans="1:3" ht="13.5" customHeight="1">
      <c r="A69" s="2"/>
      <c r="B69" s="18"/>
      <c r="C69" s="1" t="s">
        <v>39</v>
      </c>
    </row>
    <row r="70" spans="1:3" ht="13.5" customHeight="1">
      <c r="A70" s="2"/>
      <c r="B70" s="18"/>
      <c r="C70" s="1" t="s">
        <v>40</v>
      </c>
    </row>
    <row r="71" spans="1:3" ht="13.5" customHeight="1">
      <c r="A71" s="2"/>
      <c r="B71" s="18"/>
      <c r="C71" s="1" t="s">
        <v>41</v>
      </c>
    </row>
    <row r="72" spans="1:2" ht="13.5" customHeight="1">
      <c r="A72" s="2"/>
      <c r="B72" s="18"/>
    </row>
    <row r="73" spans="2:3" ht="15.75" customHeight="1">
      <c r="B73" s="3"/>
      <c r="C73" s="11" t="s">
        <v>7</v>
      </c>
    </row>
    <row r="74" spans="2:3" ht="13.5" customHeight="1">
      <c r="B74" s="3"/>
      <c r="C74" s="11"/>
    </row>
    <row r="75" spans="1:5" s="13" customFormat="1" ht="15.75">
      <c r="A75" s="12" t="s">
        <v>30</v>
      </c>
      <c r="B75" s="17"/>
      <c r="E75" s="14"/>
    </row>
    <row r="76" spans="1:5" s="13" customFormat="1" ht="13.5" customHeight="1">
      <c r="A76" s="12"/>
      <c r="B76" s="17"/>
      <c r="E76" s="14"/>
    </row>
    <row r="77" spans="1:5" ht="13.5" customHeight="1">
      <c r="A77" s="25" t="s">
        <v>3</v>
      </c>
      <c r="B77" s="11">
        <v>710</v>
      </c>
      <c r="C77" s="25" t="s">
        <v>60</v>
      </c>
      <c r="D77" s="25" t="s">
        <v>4</v>
      </c>
      <c r="E77" s="15">
        <f>E80+E78</f>
        <v>298</v>
      </c>
    </row>
    <row r="78" spans="1:5" ht="13.5" customHeight="1">
      <c r="A78" s="26" t="s">
        <v>5</v>
      </c>
      <c r="B78" s="27">
        <v>71005</v>
      </c>
      <c r="C78" s="26" t="s">
        <v>82</v>
      </c>
      <c r="D78" s="26" t="s">
        <v>4</v>
      </c>
      <c r="E78" s="28">
        <f>E79</f>
        <v>250</v>
      </c>
    </row>
    <row r="79" spans="1:5" ht="13.5" customHeight="1">
      <c r="A79" s="2" t="s">
        <v>6</v>
      </c>
      <c r="B79" s="18" t="s">
        <v>56</v>
      </c>
      <c r="C79" s="1" t="s">
        <v>57</v>
      </c>
      <c r="D79" s="1" t="s">
        <v>4</v>
      </c>
      <c r="E79" s="4">
        <v>250</v>
      </c>
    </row>
    <row r="80" spans="1:5" s="26" customFormat="1" ht="13.5" customHeight="1">
      <c r="A80" s="26" t="s">
        <v>5</v>
      </c>
      <c r="B80" s="27">
        <v>71015</v>
      </c>
      <c r="C80" s="26" t="s">
        <v>61</v>
      </c>
      <c r="D80" s="26" t="s">
        <v>4</v>
      </c>
      <c r="E80" s="28">
        <f>E81</f>
        <v>48</v>
      </c>
    </row>
    <row r="81" spans="1:5" ht="13.5" customHeight="1">
      <c r="A81" s="2" t="s">
        <v>6</v>
      </c>
      <c r="B81" s="18" t="s">
        <v>29</v>
      </c>
      <c r="C81" s="1" t="s">
        <v>8</v>
      </c>
      <c r="D81" s="1" t="s">
        <v>4</v>
      </c>
      <c r="E81" s="4">
        <v>48</v>
      </c>
    </row>
    <row r="82" spans="1:2" ht="13.5" customHeight="1">
      <c r="A82" s="2"/>
      <c r="B82" s="3"/>
    </row>
    <row r="83" spans="1:5" s="25" customFormat="1" ht="13.5" customHeight="1">
      <c r="A83" s="25" t="s">
        <v>3</v>
      </c>
      <c r="B83" s="11">
        <v>750</v>
      </c>
      <c r="C83" s="25" t="s">
        <v>26</v>
      </c>
      <c r="D83" s="25" t="s">
        <v>4</v>
      </c>
      <c r="E83" s="15">
        <f>E84</f>
        <v>275750</v>
      </c>
    </row>
    <row r="84" spans="1:5" s="26" customFormat="1" ht="13.5" customHeight="1">
      <c r="A84" s="26" t="s">
        <v>5</v>
      </c>
      <c r="B84" s="27">
        <v>75020</v>
      </c>
      <c r="C84" s="26" t="s">
        <v>27</v>
      </c>
      <c r="D84" s="26" t="s">
        <v>4</v>
      </c>
      <c r="E84" s="28">
        <f>SUM(E85:E87)</f>
        <v>275750</v>
      </c>
    </row>
    <row r="85" spans="1:5" ht="13.5" customHeight="1">
      <c r="A85" s="2" t="s">
        <v>6</v>
      </c>
      <c r="B85" s="18" t="s">
        <v>76</v>
      </c>
      <c r="C85" s="1" t="s">
        <v>44</v>
      </c>
      <c r="D85" s="1" t="s">
        <v>4</v>
      </c>
      <c r="E85" s="4">
        <f>15000+30750+10000</f>
        <v>55750</v>
      </c>
    </row>
    <row r="86" spans="1:5" ht="13.5" customHeight="1">
      <c r="A86" s="2" t="s">
        <v>6</v>
      </c>
      <c r="B86" s="18" t="s">
        <v>56</v>
      </c>
      <c r="C86" s="1" t="s">
        <v>57</v>
      </c>
      <c r="D86" s="1" t="s">
        <v>4</v>
      </c>
      <c r="E86" s="4">
        <v>50000</v>
      </c>
    </row>
    <row r="87" spans="1:5" ht="13.5" customHeight="1">
      <c r="A87" s="2" t="s">
        <v>6</v>
      </c>
      <c r="B87" s="18" t="s">
        <v>96</v>
      </c>
      <c r="C87" s="1" t="s">
        <v>97</v>
      </c>
      <c r="D87" s="1" t="s">
        <v>4</v>
      </c>
      <c r="E87" s="4">
        <v>170000</v>
      </c>
    </row>
    <row r="88" spans="1:2" ht="13.5" customHeight="1">
      <c r="A88" s="2"/>
      <c r="B88" s="18"/>
    </row>
    <row r="89" spans="1:5" s="25" customFormat="1" ht="13.5" customHeight="1">
      <c r="A89" s="25" t="s">
        <v>3</v>
      </c>
      <c r="B89" s="11">
        <v>754</v>
      </c>
      <c r="C89" s="25" t="s">
        <v>31</v>
      </c>
      <c r="D89" s="25" t="s">
        <v>4</v>
      </c>
      <c r="E89" s="15">
        <f>E90+E92</f>
        <v>888</v>
      </c>
    </row>
    <row r="90" spans="1:5" s="9" customFormat="1" ht="13.5" customHeight="1">
      <c r="A90" s="26" t="s">
        <v>5</v>
      </c>
      <c r="B90" s="27">
        <v>75405</v>
      </c>
      <c r="C90" s="26" t="s">
        <v>54</v>
      </c>
      <c r="D90" s="26" t="s">
        <v>4</v>
      </c>
      <c r="E90" s="28">
        <f>SUM(E91:E91)</f>
        <v>72</v>
      </c>
    </row>
    <row r="91" spans="1:5" s="9" customFormat="1" ht="13.5" customHeight="1">
      <c r="A91" s="21" t="s">
        <v>6</v>
      </c>
      <c r="B91" s="22">
        <v>4210</v>
      </c>
      <c r="C91" s="23" t="s">
        <v>44</v>
      </c>
      <c r="D91" s="23" t="s">
        <v>4</v>
      </c>
      <c r="E91" s="24">
        <v>72</v>
      </c>
    </row>
    <row r="92" spans="1:5" s="26" customFormat="1" ht="13.5" customHeight="1">
      <c r="A92" s="26" t="s">
        <v>5</v>
      </c>
      <c r="B92" s="27">
        <v>75411</v>
      </c>
      <c r="C92" s="26" t="s">
        <v>32</v>
      </c>
      <c r="D92" s="26" t="s">
        <v>4</v>
      </c>
      <c r="E92" s="28">
        <f>SUM(E93:E93)</f>
        <v>816</v>
      </c>
    </row>
    <row r="93" spans="1:5" ht="13.5" customHeight="1">
      <c r="A93" s="2" t="s">
        <v>6</v>
      </c>
      <c r="B93" s="18" t="s">
        <v>76</v>
      </c>
      <c r="C93" s="1" t="s">
        <v>44</v>
      </c>
      <c r="D93" s="1" t="s">
        <v>4</v>
      </c>
      <c r="E93" s="4">
        <v>816</v>
      </c>
    </row>
    <row r="94" spans="1:2" ht="13.5" customHeight="1">
      <c r="A94" s="2"/>
      <c r="B94" s="18"/>
    </row>
    <row r="95" spans="1:5" ht="13.5" customHeight="1">
      <c r="A95" s="25" t="s">
        <v>3</v>
      </c>
      <c r="B95" s="11">
        <v>801</v>
      </c>
      <c r="C95" s="25" t="s">
        <v>35</v>
      </c>
      <c r="D95" s="25" t="s">
        <v>4</v>
      </c>
      <c r="E95" s="15">
        <f>E96+E98+E102</f>
        <v>44474</v>
      </c>
    </row>
    <row r="96" spans="1:5" s="26" customFormat="1" ht="13.5" customHeight="1">
      <c r="A96" s="26" t="s">
        <v>5</v>
      </c>
      <c r="B96" s="27">
        <v>80102</v>
      </c>
      <c r="C96" s="26" t="s">
        <v>49</v>
      </c>
      <c r="D96" s="26" t="s">
        <v>4</v>
      </c>
      <c r="E96" s="28">
        <f>E97</f>
        <v>774</v>
      </c>
    </row>
    <row r="97" spans="1:5" ht="13.5" customHeight="1">
      <c r="A97" s="2" t="s">
        <v>6</v>
      </c>
      <c r="B97" s="22">
        <v>4210</v>
      </c>
      <c r="C97" s="23" t="s">
        <v>44</v>
      </c>
      <c r="D97" s="1" t="s">
        <v>4</v>
      </c>
      <c r="E97" s="4">
        <v>774</v>
      </c>
    </row>
    <row r="98" spans="1:5" s="26" customFormat="1" ht="13.5" customHeight="1">
      <c r="A98" s="26" t="s">
        <v>5</v>
      </c>
      <c r="B98" s="27">
        <v>80111</v>
      </c>
      <c r="C98" s="26" t="s">
        <v>45</v>
      </c>
      <c r="D98" s="26" t="s">
        <v>4</v>
      </c>
      <c r="E98" s="28">
        <f>SUM(E99:E101)</f>
        <v>29200</v>
      </c>
    </row>
    <row r="99" spans="1:5" ht="13.5" customHeight="1">
      <c r="A99" s="2" t="s">
        <v>6</v>
      </c>
      <c r="B99" s="18" t="s">
        <v>29</v>
      </c>
      <c r="C99" s="1" t="s">
        <v>8</v>
      </c>
      <c r="D99" s="1" t="s">
        <v>4</v>
      </c>
      <c r="E99" s="4">
        <v>28506</v>
      </c>
    </row>
    <row r="100" spans="1:5" ht="13.5" customHeight="1">
      <c r="A100" s="2" t="s">
        <v>6</v>
      </c>
      <c r="B100" s="18" t="s">
        <v>50</v>
      </c>
      <c r="C100" s="1" t="s">
        <v>52</v>
      </c>
      <c r="D100" s="1" t="s">
        <v>4</v>
      </c>
      <c r="E100" s="4">
        <v>684</v>
      </c>
    </row>
    <row r="101" spans="1:5" ht="13.5" customHeight="1">
      <c r="A101" s="2" t="s">
        <v>6</v>
      </c>
      <c r="B101" s="18" t="s">
        <v>51</v>
      </c>
      <c r="C101" s="1" t="s">
        <v>53</v>
      </c>
      <c r="D101" s="1" t="s">
        <v>4</v>
      </c>
      <c r="E101" s="4">
        <v>10</v>
      </c>
    </row>
    <row r="102" spans="1:5" s="26" customFormat="1" ht="13.5" customHeight="1">
      <c r="A102" s="26" t="s">
        <v>5</v>
      </c>
      <c r="B102" s="27">
        <v>80120</v>
      </c>
      <c r="C102" s="26" t="s">
        <v>64</v>
      </c>
      <c r="D102" s="26" t="s">
        <v>4</v>
      </c>
      <c r="E102" s="28">
        <f>E103</f>
        <v>14500</v>
      </c>
    </row>
    <row r="103" spans="1:5" ht="13.5" customHeight="1">
      <c r="A103" s="21" t="s">
        <v>6</v>
      </c>
      <c r="B103" s="18" t="s">
        <v>29</v>
      </c>
      <c r="C103" s="1" t="s">
        <v>8</v>
      </c>
      <c r="D103" s="23" t="s">
        <v>4</v>
      </c>
      <c r="E103" s="4">
        <v>14500</v>
      </c>
    </row>
    <row r="104" spans="1:2" ht="13.5" customHeight="1">
      <c r="A104" s="2"/>
      <c r="B104" s="18"/>
    </row>
    <row r="105" spans="1:5" ht="13.5" customHeight="1">
      <c r="A105" s="25" t="s">
        <v>3</v>
      </c>
      <c r="B105" s="11">
        <v>853</v>
      </c>
      <c r="C105" s="25" t="s">
        <v>58</v>
      </c>
      <c r="D105" s="25" t="s">
        <v>4</v>
      </c>
      <c r="E105" s="15">
        <f>E106+E108</f>
        <v>10507</v>
      </c>
    </row>
    <row r="106" spans="1:5" s="26" customFormat="1" ht="13.5" customHeight="1">
      <c r="A106" s="26" t="s">
        <v>5</v>
      </c>
      <c r="B106" s="27">
        <v>85318</v>
      </c>
      <c r="C106" s="26" t="s">
        <v>59</v>
      </c>
      <c r="D106" s="26" t="s">
        <v>4</v>
      </c>
      <c r="E106" s="28">
        <f>SUM(E107:E107)</f>
        <v>507</v>
      </c>
    </row>
    <row r="107" spans="1:5" ht="13.5" customHeight="1">
      <c r="A107" s="2" t="s">
        <v>6</v>
      </c>
      <c r="B107" s="18" t="s">
        <v>56</v>
      </c>
      <c r="C107" s="1" t="s">
        <v>57</v>
      </c>
      <c r="D107" s="1" t="s">
        <v>4</v>
      </c>
      <c r="E107" s="4">
        <v>507</v>
      </c>
    </row>
    <row r="108" spans="1:5" s="26" customFormat="1" ht="13.5" customHeight="1">
      <c r="A108" s="26" t="s">
        <v>5</v>
      </c>
      <c r="B108" s="27">
        <v>85333</v>
      </c>
      <c r="C108" s="26" t="s">
        <v>89</v>
      </c>
      <c r="D108" s="26" t="s">
        <v>4</v>
      </c>
      <c r="E108" s="28">
        <f>SUM(E109:E110)</f>
        <v>10000</v>
      </c>
    </row>
    <row r="109" spans="1:5" ht="13.5" customHeight="1">
      <c r="A109" s="2" t="s">
        <v>6</v>
      </c>
      <c r="B109" s="18" t="s">
        <v>42</v>
      </c>
      <c r="C109" s="1" t="s">
        <v>43</v>
      </c>
      <c r="D109" s="1" t="s">
        <v>4</v>
      </c>
      <c r="E109" s="4">
        <v>8000</v>
      </c>
    </row>
    <row r="110" spans="1:5" ht="13.5" customHeight="1">
      <c r="A110" s="2" t="s">
        <v>6</v>
      </c>
      <c r="B110" s="18" t="s">
        <v>56</v>
      </c>
      <c r="C110" s="1" t="s">
        <v>57</v>
      </c>
      <c r="D110" s="1" t="s">
        <v>4</v>
      </c>
      <c r="E110" s="4">
        <v>2000</v>
      </c>
    </row>
    <row r="111" spans="1:2" ht="13.5" customHeight="1">
      <c r="A111" s="2"/>
      <c r="B111" s="18"/>
    </row>
    <row r="112" spans="1:5" ht="13.5" customHeight="1">
      <c r="A112" s="25" t="s">
        <v>3</v>
      </c>
      <c r="B112" s="11">
        <v>854</v>
      </c>
      <c r="C112" s="25" t="s">
        <v>48</v>
      </c>
      <c r="D112" s="25" t="s">
        <v>4</v>
      </c>
      <c r="E112" s="15">
        <f>E117+E113</f>
        <v>3150</v>
      </c>
    </row>
    <row r="113" spans="1:5" s="26" customFormat="1" ht="13.5" customHeight="1">
      <c r="A113" s="26" t="s">
        <v>5</v>
      </c>
      <c r="B113" s="27">
        <v>85406</v>
      </c>
      <c r="C113" s="26" t="s">
        <v>62</v>
      </c>
      <c r="D113" s="26" t="s">
        <v>4</v>
      </c>
      <c r="E113" s="28">
        <f>SUM(E115:E116)</f>
        <v>2921</v>
      </c>
    </row>
    <row r="114" spans="2:3" ht="13.5" customHeight="1">
      <c r="B114" s="3"/>
      <c r="C114" s="1" t="s">
        <v>63</v>
      </c>
    </row>
    <row r="115" spans="1:5" ht="13.5" customHeight="1">
      <c r="A115" s="2" t="s">
        <v>6</v>
      </c>
      <c r="B115" s="22">
        <v>4210</v>
      </c>
      <c r="C115" s="23" t="s">
        <v>44</v>
      </c>
      <c r="D115" s="1" t="s">
        <v>4</v>
      </c>
      <c r="E115" s="4">
        <f>166+2355</f>
        <v>2521</v>
      </c>
    </row>
    <row r="116" spans="1:5" ht="13.5" customHeight="1">
      <c r="A116" s="2" t="s">
        <v>6</v>
      </c>
      <c r="B116" s="18" t="s">
        <v>56</v>
      </c>
      <c r="C116" s="1" t="s">
        <v>57</v>
      </c>
      <c r="D116" s="1" t="s">
        <v>4</v>
      </c>
      <c r="E116" s="4">
        <v>400</v>
      </c>
    </row>
    <row r="117" spans="1:5" s="26" customFormat="1" ht="13.5" customHeight="1">
      <c r="A117" s="26" t="s">
        <v>5</v>
      </c>
      <c r="B117" s="27">
        <v>85410</v>
      </c>
      <c r="C117" s="26" t="s">
        <v>55</v>
      </c>
      <c r="D117" s="26" t="s">
        <v>4</v>
      </c>
      <c r="E117" s="28">
        <f>SUM(E118:E118)</f>
        <v>229</v>
      </c>
    </row>
    <row r="118" spans="1:5" ht="13.5" customHeight="1">
      <c r="A118" s="2" t="s">
        <v>6</v>
      </c>
      <c r="B118" s="18" t="s">
        <v>42</v>
      </c>
      <c r="C118" s="1" t="s">
        <v>43</v>
      </c>
      <c r="D118" s="1" t="s">
        <v>4</v>
      </c>
      <c r="E118" s="4">
        <v>229</v>
      </c>
    </row>
    <row r="119" spans="1:2" ht="13.5" customHeight="1">
      <c r="A119" s="2"/>
      <c r="B119" s="18"/>
    </row>
    <row r="120" spans="1:2" ht="15.75" customHeight="1">
      <c r="A120" s="12" t="s">
        <v>46</v>
      </c>
      <c r="B120" s="18"/>
    </row>
    <row r="121" spans="1:2" ht="13.5" customHeight="1">
      <c r="A121" s="2"/>
      <c r="B121" s="18"/>
    </row>
    <row r="122" spans="1:5" ht="13.5" customHeight="1">
      <c r="A122" s="25" t="s">
        <v>3</v>
      </c>
      <c r="B122" s="11">
        <v>757</v>
      </c>
      <c r="C122" s="25" t="s">
        <v>84</v>
      </c>
      <c r="D122" s="25" t="s">
        <v>4</v>
      </c>
      <c r="E122" s="15">
        <f>E123</f>
        <v>53000</v>
      </c>
    </row>
    <row r="123" spans="1:5" ht="13.5" customHeight="1">
      <c r="A123" s="26" t="s">
        <v>5</v>
      </c>
      <c r="B123" s="27">
        <v>75702</v>
      </c>
      <c r="C123" s="26" t="s">
        <v>85</v>
      </c>
      <c r="D123" s="26" t="s">
        <v>4</v>
      </c>
      <c r="E123" s="28">
        <f>SUM(E125:E125)</f>
        <v>53000</v>
      </c>
    </row>
    <row r="124" spans="1:5" ht="13.5" customHeight="1">
      <c r="A124" s="26"/>
      <c r="B124" s="27"/>
      <c r="C124" s="26" t="s">
        <v>86</v>
      </c>
      <c r="D124" s="26"/>
      <c r="E124" s="28"/>
    </row>
    <row r="125" spans="1:5" ht="13.5" customHeight="1">
      <c r="A125" s="2" t="s">
        <v>6</v>
      </c>
      <c r="B125" s="18" t="s">
        <v>83</v>
      </c>
      <c r="C125" s="1" t="s">
        <v>87</v>
      </c>
      <c r="D125" s="1" t="s">
        <v>4</v>
      </c>
      <c r="E125" s="4">
        <f>250+10000+30750+12000</f>
        <v>53000</v>
      </c>
    </row>
    <row r="126" spans="1:3" ht="13.5" customHeight="1">
      <c r="A126" s="2"/>
      <c r="B126" s="18"/>
      <c r="C126" s="1" t="s">
        <v>88</v>
      </c>
    </row>
    <row r="127" spans="1:2" ht="13.5" customHeight="1">
      <c r="A127" s="2"/>
      <c r="B127" s="18"/>
    </row>
    <row r="128" spans="1:5" ht="13.5" customHeight="1">
      <c r="A128" s="25" t="s">
        <v>3</v>
      </c>
      <c r="B128" s="11">
        <v>801</v>
      </c>
      <c r="C128" s="25" t="s">
        <v>35</v>
      </c>
      <c r="D128" s="25" t="s">
        <v>4</v>
      </c>
      <c r="E128" s="15">
        <f>E136+E129+E133</f>
        <v>22045</v>
      </c>
    </row>
    <row r="129" spans="1:5" s="26" customFormat="1" ht="13.5" customHeight="1">
      <c r="A129" s="26" t="s">
        <v>5</v>
      </c>
      <c r="B129" s="27">
        <v>80102</v>
      </c>
      <c r="C129" s="26" t="s">
        <v>49</v>
      </c>
      <c r="D129" s="26" t="s">
        <v>4</v>
      </c>
      <c r="E129" s="28">
        <f>SUM(E130:E132)</f>
        <v>12500</v>
      </c>
    </row>
    <row r="130" spans="1:5" ht="13.5" customHeight="1">
      <c r="A130" s="2" t="s">
        <v>6</v>
      </c>
      <c r="B130" s="18" t="s">
        <v>29</v>
      </c>
      <c r="C130" s="1" t="s">
        <v>8</v>
      </c>
      <c r="D130" s="1" t="s">
        <v>4</v>
      </c>
      <c r="E130" s="4">
        <v>7500</v>
      </c>
    </row>
    <row r="131" spans="1:5" ht="13.5" customHeight="1">
      <c r="A131" s="2" t="s">
        <v>6</v>
      </c>
      <c r="B131" s="18" t="s">
        <v>50</v>
      </c>
      <c r="C131" s="1" t="s">
        <v>52</v>
      </c>
      <c r="D131" s="1" t="s">
        <v>4</v>
      </c>
      <c r="E131" s="4">
        <v>4000</v>
      </c>
    </row>
    <row r="132" spans="1:5" ht="13.5" customHeight="1">
      <c r="A132" s="2" t="s">
        <v>6</v>
      </c>
      <c r="B132" s="18" t="s">
        <v>51</v>
      </c>
      <c r="C132" s="1" t="s">
        <v>53</v>
      </c>
      <c r="D132" s="1" t="s">
        <v>4</v>
      </c>
      <c r="E132" s="4">
        <v>1000</v>
      </c>
    </row>
    <row r="133" spans="1:5" s="26" customFormat="1" ht="13.5" customHeight="1">
      <c r="A133" s="26" t="s">
        <v>5</v>
      </c>
      <c r="B133" s="27">
        <v>80120</v>
      </c>
      <c r="C133" s="26" t="s">
        <v>64</v>
      </c>
      <c r="D133" s="26" t="s">
        <v>4</v>
      </c>
      <c r="E133" s="28">
        <f>E134</f>
        <v>2755</v>
      </c>
    </row>
    <row r="134" spans="1:5" ht="13.5" customHeight="1">
      <c r="A134" s="2" t="s">
        <v>6</v>
      </c>
      <c r="B134" s="18" t="s">
        <v>90</v>
      </c>
      <c r="C134" s="1" t="s">
        <v>91</v>
      </c>
      <c r="D134" s="1" t="s">
        <v>4</v>
      </c>
      <c r="E134" s="4">
        <v>2755</v>
      </c>
    </row>
    <row r="135" spans="1:3" ht="13.5" customHeight="1">
      <c r="A135" s="2"/>
      <c r="B135" s="18"/>
      <c r="C135" s="1" t="s">
        <v>92</v>
      </c>
    </row>
    <row r="136" spans="1:5" s="26" customFormat="1" ht="13.5" customHeight="1">
      <c r="A136" s="26" t="s">
        <v>5</v>
      </c>
      <c r="B136" s="27">
        <v>80130</v>
      </c>
      <c r="C136" s="26" t="s">
        <v>36</v>
      </c>
      <c r="D136" s="26" t="s">
        <v>4</v>
      </c>
      <c r="E136" s="28">
        <f>SUM(E137:E137)</f>
        <v>6790</v>
      </c>
    </row>
    <row r="137" spans="1:5" ht="13.5" customHeight="1">
      <c r="A137" s="2" t="s">
        <v>6</v>
      </c>
      <c r="B137" s="18" t="s">
        <v>33</v>
      </c>
      <c r="C137" s="1" t="s">
        <v>34</v>
      </c>
      <c r="D137" s="1" t="s">
        <v>4</v>
      </c>
      <c r="E137" s="4">
        <v>6790</v>
      </c>
    </row>
    <row r="138" spans="1:2" ht="13.5" customHeight="1">
      <c r="A138" s="2"/>
      <c r="B138" s="18"/>
    </row>
    <row r="139" spans="1:5" ht="13.5" customHeight="1">
      <c r="A139" s="25" t="s">
        <v>3</v>
      </c>
      <c r="B139" s="11">
        <v>854</v>
      </c>
      <c r="C139" s="25" t="s">
        <v>48</v>
      </c>
      <c r="D139" s="25" t="s">
        <v>4</v>
      </c>
      <c r="E139" s="15">
        <f>E140</f>
        <v>16700</v>
      </c>
    </row>
    <row r="140" spans="1:5" s="26" customFormat="1" ht="13.5" customHeight="1">
      <c r="A140" s="26" t="s">
        <v>5</v>
      </c>
      <c r="B140" s="27">
        <v>85403</v>
      </c>
      <c r="C140" s="26" t="s">
        <v>47</v>
      </c>
      <c r="D140" s="26" t="s">
        <v>4</v>
      </c>
      <c r="E140" s="28">
        <f>SUM(E141:E143)</f>
        <v>16700</v>
      </c>
    </row>
    <row r="141" spans="1:5" ht="13.5" customHeight="1">
      <c r="A141" s="2" t="s">
        <v>6</v>
      </c>
      <c r="B141" s="18" t="s">
        <v>29</v>
      </c>
      <c r="C141" s="1" t="s">
        <v>8</v>
      </c>
      <c r="D141" s="1" t="s">
        <v>4</v>
      </c>
      <c r="E141" s="4">
        <v>11000</v>
      </c>
    </row>
    <row r="142" spans="1:5" ht="13.5" customHeight="1">
      <c r="A142" s="2" t="s">
        <v>6</v>
      </c>
      <c r="B142" s="18" t="s">
        <v>50</v>
      </c>
      <c r="C142" s="1" t="s">
        <v>52</v>
      </c>
      <c r="D142" s="1" t="s">
        <v>4</v>
      </c>
      <c r="E142" s="4">
        <v>5000</v>
      </c>
    </row>
    <row r="143" spans="1:5" ht="13.5" customHeight="1">
      <c r="A143" s="2" t="s">
        <v>6</v>
      </c>
      <c r="B143" s="18" t="s">
        <v>51</v>
      </c>
      <c r="C143" s="1" t="s">
        <v>53</v>
      </c>
      <c r="D143" s="1" t="s">
        <v>4</v>
      </c>
      <c r="E143" s="4">
        <v>700</v>
      </c>
    </row>
    <row r="144" spans="1:3" ht="13.5" customHeight="1">
      <c r="A144" s="2"/>
      <c r="B144" s="22"/>
      <c r="C144" s="23"/>
    </row>
    <row r="145" spans="1:5" ht="13.5" customHeight="1">
      <c r="A145" s="25" t="s">
        <v>3</v>
      </c>
      <c r="B145" s="11">
        <v>926</v>
      </c>
      <c r="C145" s="25" t="s">
        <v>66</v>
      </c>
      <c r="D145" s="25" t="s">
        <v>4</v>
      </c>
      <c r="E145" s="15">
        <f>E146</f>
        <v>2500</v>
      </c>
    </row>
    <row r="146" spans="1:5" s="26" customFormat="1" ht="13.5" customHeight="1">
      <c r="A146" s="26" t="s">
        <v>5</v>
      </c>
      <c r="B146" s="27">
        <v>92605</v>
      </c>
      <c r="C146" s="26" t="s">
        <v>67</v>
      </c>
      <c r="D146" s="26" t="s">
        <v>4</v>
      </c>
      <c r="E146" s="28">
        <f>E147</f>
        <v>2500</v>
      </c>
    </row>
    <row r="147" spans="1:5" ht="13.5" customHeight="1">
      <c r="A147" s="2" t="s">
        <v>6</v>
      </c>
      <c r="B147" s="22">
        <v>4210</v>
      </c>
      <c r="C147" s="23" t="s">
        <v>44</v>
      </c>
      <c r="D147" s="1" t="s">
        <v>4</v>
      </c>
      <c r="E147" s="4">
        <v>2500</v>
      </c>
    </row>
    <row r="148" spans="1:3" ht="13.5" customHeight="1">
      <c r="A148" s="2"/>
      <c r="B148" s="22"/>
      <c r="C148" s="23"/>
    </row>
    <row r="149" spans="1:3" ht="15.75" customHeight="1">
      <c r="A149" s="2"/>
      <c r="B149" s="3"/>
      <c r="C149" s="11" t="s">
        <v>9</v>
      </c>
    </row>
    <row r="150" spans="2:3" ht="13.5" customHeight="1">
      <c r="B150" s="3"/>
      <c r="C150" s="11"/>
    </row>
    <row r="151" spans="1:2" ht="13.5" customHeight="1">
      <c r="A151" s="1" t="s">
        <v>10</v>
      </c>
      <c r="B151" s="3"/>
    </row>
    <row r="152" ht="13.5" customHeight="1">
      <c r="B152" s="3"/>
    </row>
    <row r="153" ht="13.5" customHeight="1">
      <c r="B153" s="3"/>
    </row>
    <row r="154" spans="2:5" ht="13.5" customHeight="1">
      <c r="B154" s="3"/>
      <c r="C154" s="1" t="s">
        <v>11</v>
      </c>
      <c r="E154" s="4">
        <f>38481050+180000</f>
        <v>38661050</v>
      </c>
    </row>
    <row r="155" spans="2:5" ht="13.5" customHeight="1">
      <c r="B155" s="3"/>
      <c r="C155" s="1" t="s">
        <v>12</v>
      </c>
      <c r="E155" s="4">
        <v>8849767</v>
      </c>
    </row>
    <row r="156" spans="2:5" ht="13.5" customHeight="1">
      <c r="B156" s="3"/>
      <c r="C156" s="16" t="s">
        <v>13</v>
      </c>
      <c r="E156" s="15">
        <f>SUM(E154:E155)</f>
        <v>47510817</v>
      </c>
    </row>
    <row r="157" spans="2:5" ht="13.5" customHeight="1">
      <c r="B157" s="3"/>
      <c r="C157" s="1" t="s">
        <v>14</v>
      </c>
      <c r="E157" s="4">
        <f>45987302+180000</f>
        <v>46167302</v>
      </c>
    </row>
    <row r="158" spans="2:5" ht="13.5" customHeight="1">
      <c r="B158" s="3"/>
      <c r="C158" s="1" t="s">
        <v>15</v>
      </c>
      <c r="E158" s="4">
        <v>1343515</v>
      </c>
    </row>
    <row r="159" spans="2:5" ht="13.5" customHeight="1">
      <c r="B159" s="3"/>
      <c r="C159" s="16" t="s">
        <v>13</v>
      </c>
      <c r="E159" s="15">
        <f>SUM(E157:E158)</f>
        <v>47510817</v>
      </c>
    </row>
    <row r="160" spans="3:5" ht="13.5" customHeight="1">
      <c r="C160" s="16"/>
      <c r="E160" s="15"/>
    </row>
    <row r="161" ht="15.75" customHeight="1">
      <c r="C161" s="11" t="s">
        <v>16</v>
      </c>
    </row>
    <row r="162" ht="13.5" customHeight="1"/>
    <row r="163" ht="13.5" customHeight="1">
      <c r="A163" s="1" t="s">
        <v>17</v>
      </c>
    </row>
    <row r="164" ht="13.5" customHeight="1"/>
    <row r="165" ht="30.75" customHeight="1">
      <c r="C165" s="11" t="s">
        <v>18</v>
      </c>
    </row>
    <row r="166" ht="13.5" customHeight="1"/>
    <row r="167" ht="13.5" customHeight="1">
      <c r="A167" s="1" t="s">
        <v>19</v>
      </c>
    </row>
    <row r="168" ht="13.5" customHeight="1"/>
    <row r="169" ht="13.5" customHeight="1">
      <c r="A169" s="1" t="s">
        <v>20</v>
      </c>
    </row>
    <row r="170" ht="13.5" customHeight="1">
      <c r="A170" s="1" t="s">
        <v>21</v>
      </c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printOptions/>
  <pageMargins left="0.75" right="0.75" top="0.77" bottom="0.81" header="0.63" footer="0.64"/>
  <pageSetup horizontalDpi="600" verticalDpi="600" orientation="portrait" paperSize="9" r:id="rId1"/>
  <rowBreaks count="1" manualBreakCount="1"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Administrator</cp:lastModifiedBy>
  <cp:lastPrinted>2002-12-31T07:32:40Z</cp:lastPrinted>
  <dcterms:created xsi:type="dcterms:W3CDTF">2002-05-26T08:41:46Z</dcterms:created>
  <dcterms:modified xsi:type="dcterms:W3CDTF">2003-07-31T12:58:39Z</dcterms:modified>
  <cp:category/>
  <cp:version/>
  <cp:contentType/>
  <cp:contentStatus/>
</cp:coreProperties>
</file>