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315" windowWidth="12120" windowHeight="9120" activeTab="0"/>
  </bookViews>
  <sheets>
    <sheet name="Uchwała" sheetId="1" r:id="rId1"/>
    <sheet name="Szkoły" sheetId="2" r:id="rId2"/>
  </sheets>
  <definedNames>
    <definedName name="_xlnm.Print_Area" localSheetId="1">'Szkoły'!$A$1:$S$190</definedName>
    <definedName name="_xlnm.Print_Area" localSheetId="0">'Uchwała'!$A$1:$E$166</definedName>
  </definedNames>
  <calcPr fullCalcOnLoad="1"/>
</workbook>
</file>

<file path=xl/sharedStrings.xml><?xml version="1.0" encoding="utf-8"?>
<sst xmlns="http://schemas.openxmlformats.org/spreadsheetml/2006/main" count="471" uniqueCount="254">
  <si>
    <t>w sprawie: zmian budżetu oraz w układzie wykonawczym.</t>
  </si>
  <si>
    <t>§ 1</t>
  </si>
  <si>
    <t>dział</t>
  </si>
  <si>
    <t>o kwotę</t>
  </si>
  <si>
    <t>rozdział</t>
  </si>
  <si>
    <t>§</t>
  </si>
  <si>
    <t>§ 2</t>
  </si>
  <si>
    <t>W wyniku dokonanych zmian budżet powiatu wynosi:</t>
  </si>
  <si>
    <t>po stronie dochodów</t>
  </si>
  <si>
    <t>po stronie przychodów</t>
  </si>
  <si>
    <t>razem dochody i przychody</t>
  </si>
  <si>
    <t>po stronie wydatków</t>
  </si>
  <si>
    <t>po stronie rozchodów</t>
  </si>
  <si>
    <t>razem wydatki i rozchody</t>
  </si>
  <si>
    <t>§ 3</t>
  </si>
  <si>
    <t>Wykonanie uchwały powierza się Skarbnikowi Powiatu.</t>
  </si>
  <si>
    <t>§ 4</t>
  </si>
  <si>
    <t>Uchwała wchodzi w życie z dniem podjęcia.</t>
  </si>
  <si>
    <t>brak zastrzeżeń</t>
  </si>
  <si>
    <t>formalno-prawnych</t>
  </si>
  <si>
    <t xml:space="preserve">                1. Starosta - Zenon Rzyski</t>
  </si>
  <si>
    <t>..........................................</t>
  </si>
  <si>
    <t xml:space="preserve">                2. Wicestarosta - Piotr Piotrowski</t>
  </si>
  <si>
    <t>...........................................</t>
  </si>
  <si>
    <t xml:space="preserve">                3. Członek - Marek Kopta</t>
  </si>
  <si>
    <t>..........................................</t>
  </si>
  <si>
    <t xml:space="preserve">                4. Członek - Tadeusz Buganik</t>
  </si>
  <si>
    <t>..........................................</t>
  </si>
  <si>
    <t xml:space="preserve">                5. Członek - Jan Kosiński</t>
  </si>
  <si>
    <t>..........................................</t>
  </si>
  <si>
    <t>&amp; 11-1998</t>
  </si>
  <si>
    <t>Poradnia Psych.-Pedagogiczna</t>
  </si>
  <si>
    <t>67-300 Szprotawa</t>
  </si>
  <si>
    <t>Niepodległości 16</t>
  </si>
  <si>
    <t>Poradnia Psych.-Pedagogiczna</t>
  </si>
  <si>
    <t>68-100 Żagań</t>
  </si>
  <si>
    <t>Świerczewskiego 1</t>
  </si>
  <si>
    <t>Specjalny Ośrodek Szkolno-Wych.</t>
  </si>
  <si>
    <t>67-300 Szprotawa</t>
  </si>
  <si>
    <t>Marksa 37</t>
  </si>
  <si>
    <t>Specjalny Ośrodek Szkolno-Wych.</t>
  </si>
  <si>
    <t>68-100 Żagań</t>
  </si>
  <si>
    <t>Mickiewicza 5</t>
  </si>
  <si>
    <t>Zbiorówka do zmian w szkołach</t>
  </si>
  <si>
    <t>ZSP</t>
  </si>
  <si>
    <t>ZSO</t>
  </si>
  <si>
    <t>OSW</t>
  </si>
  <si>
    <t>PPP</t>
  </si>
  <si>
    <t>OSW</t>
  </si>
  <si>
    <t>PPP</t>
  </si>
  <si>
    <t>Z.S.Zaw.</t>
  </si>
  <si>
    <t>Z.S.T.-H.</t>
  </si>
  <si>
    <t>ZSMech.</t>
  </si>
  <si>
    <t>ZSP</t>
  </si>
  <si>
    <t>ZS RCKU</t>
  </si>
  <si>
    <t>Z.S.Społecz</t>
  </si>
  <si>
    <t>ZDZ</t>
  </si>
  <si>
    <t>Lic.Ogóln</t>
  </si>
  <si>
    <t>Lic.Ogóln</t>
  </si>
  <si>
    <t>OHP</t>
  </si>
  <si>
    <t>razem</t>
  </si>
  <si>
    <t>rozdziały</t>
  </si>
  <si>
    <t>par.</t>
  </si>
  <si>
    <t>Szprotawa</t>
  </si>
  <si>
    <t xml:space="preserve"> Żagań</t>
  </si>
  <si>
    <t xml:space="preserve"> Szprotawa</t>
  </si>
  <si>
    <t>Szprotawa</t>
  </si>
  <si>
    <t xml:space="preserve"> Żagań</t>
  </si>
  <si>
    <t>Żagań</t>
  </si>
  <si>
    <t>Szprotawa</t>
  </si>
  <si>
    <t xml:space="preserve"> Żagań</t>
  </si>
  <si>
    <t>Żagań</t>
  </si>
  <si>
    <t>Iłowa</t>
  </si>
  <si>
    <t>Szprotawa</t>
  </si>
  <si>
    <t>Żagań</t>
  </si>
  <si>
    <t>Zielona G</t>
  </si>
  <si>
    <t>Witoszyn</t>
  </si>
  <si>
    <t>Gozdnica</t>
  </si>
  <si>
    <t>Wiechlice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</si>
  <si>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</si>
  <si>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</si>
  <si>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</si>
  <si>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</si>
  <si>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</si>
  <si>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</si>
  <si>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</si>
  <si>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</si>
  <si>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</si>
  <si>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</si>
  <si>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</si>
  <si>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</si>
  <si>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</si>
  <si>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</si>
  <si>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</si>
  <si>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</si>
  <si>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</si>
  <si>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szkoły</t>
  </si>
  <si>
    <t>podsta-</t>
  </si>
  <si>
    <t>wowe</t>
  </si>
  <si>
    <t>specjalne</t>
  </si>
  <si>
    <t>razem</t>
  </si>
  <si>
    <t>Gimnazja</t>
  </si>
  <si>
    <t>specjalne</t>
  </si>
  <si>
    <t>razem</t>
  </si>
  <si>
    <t>licea</t>
  </si>
  <si>
    <t>kształcące</t>
  </si>
  <si>
    <t>razem rozdz.</t>
  </si>
  <si>
    <t>Licea</t>
  </si>
  <si>
    <t>profilowane</t>
  </si>
  <si>
    <t>razem</t>
  </si>
  <si>
    <t>Szkoły</t>
  </si>
  <si>
    <t>razem</t>
  </si>
  <si>
    <t xml:space="preserve">szkoły </t>
  </si>
  <si>
    <t>zawodowe</t>
  </si>
  <si>
    <t>specjalne</t>
  </si>
  <si>
    <t>razem</t>
  </si>
  <si>
    <t>dokształc</t>
  </si>
  <si>
    <t>i doskonal.</t>
  </si>
  <si>
    <t>nauczycieli</t>
  </si>
  <si>
    <t>razem</t>
  </si>
  <si>
    <t>Pozostała</t>
  </si>
  <si>
    <t>działal.</t>
  </si>
  <si>
    <t>razem</t>
  </si>
  <si>
    <t>Razem rozdz.</t>
  </si>
  <si>
    <t>Specjalne</t>
  </si>
  <si>
    <t>ośrodki</t>
  </si>
  <si>
    <t>szkolno-</t>
  </si>
  <si>
    <t>wychowaw.</t>
  </si>
  <si>
    <t>razem rozdz.</t>
  </si>
  <si>
    <t>Poradnie</t>
  </si>
  <si>
    <t>psycholog-</t>
  </si>
  <si>
    <t>pedagog.</t>
  </si>
  <si>
    <t>oraz inne</t>
  </si>
  <si>
    <t>poradnie</t>
  </si>
  <si>
    <t>specjalisty.</t>
  </si>
  <si>
    <t>razem</t>
  </si>
  <si>
    <t>internaty</t>
  </si>
  <si>
    <t>i bursy</t>
  </si>
  <si>
    <t>razem</t>
  </si>
  <si>
    <t>Pomoc mat.</t>
  </si>
  <si>
    <t>dla uczniów</t>
  </si>
  <si>
    <t>razem rozdz.</t>
  </si>
  <si>
    <t>Szkolne</t>
  </si>
  <si>
    <t>schroniska</t>
  </si>
  <si>
    <t>młodzież.</t>
  </si>
  <si>
    <t>razem rozdz.</t>
  </si>
  <si>
    <t>Dokształc.</t>
  </si>
  <si>
    <t>i doskon.</t>
  </si>
  <si>
    <t>nauczycieli</t>
  </si>
  <si>
    <t>razem rozdz.</t>
  </si>
  <si>
    <t>Pozostała</t>
  </si>
  <si>
    <t>działalność</t>
  </si>
  <si>
    <t>razem rozdz.</t>
  </si>
  <si>
    <t>Razem rozdz.</t>
  </si>
  <si>
    <t>razem rozdz.</t>
  </si>
  <si>
    <t>OGÓŁEM</t>
  </si>
  <si>
    <t>ZSP</t>
  </si>
  <si>
    <t>Z.S.Ogóln.</t>
  </si>
  <si>
    <t>O.Szk.W.</t>
  </si>
  <si>
    <t>PPP</t>
  </si>
  <si>
    <t>O.Szk.W.</t>
  </si>
  <si>
    <t>PPP</t>
  </si>
  <si>
    <t>Z.S.Zaw.</t>
  </si>
  <si>
    <t>Z.S.T.-H.</t>
  </si>
  <si>
    <t>ZSMech.</t>
  </si>
  <si>
    <t>ZSP</t>
  </si>
  <si>
    <t>ZS RCKU</t>
  </si>
  <si>
    <t>Z.S.Społecz</t>
  </si>
  <si>
    <t>ZDZ</t>
  </si>
  <si>
    <t xml:space="preserve">LO </t>
  </si>
  <si>
    <t>LO</t>
  </si>
  <si>
    <t>OHP</t>
  </si>
  <si>
    <t>razem</t>
  </si>
  <si>
    <t>Szprotawa</t>
  </si>
  <si>
    <t xml:space="preserve"> Żagań</t>
  </si>
  <si>
    <t>Szprotawa</t>
  </si>
  <si>
    <t>Szprotawa</t>
  </si>
  <si>
    <t xml:space="preserve"> Żagań</t>
  </si>
  <si>
    <t>Żagań</t>
  </si>
  <si>
    <t>Szprotawa</t>
  </si>
  <si>
    <t xml:space="preserve"> Żagań</t>
  </si>
  <si>
    <t>Żagań</t>
  </si>
  <si>
    <t>Iłowa</t>
  </si>
  <si>
    <t>Szprotawa</t>
  </si>
  <si>
    <t>Żagań</t>
  </si>
  <si>
    <t>Zielona Góra</t>
  </si>
  <si>
    <t>Witoszyn</t>
  </si>
  <si>
    <t>Gozdnica</t>
  </si>
  <si>
    <t>Wiechlice</t>
  </si>
  <si>
    <t>Zarządu Powiatu Żagańskiego</t>
  </si>
  <si>
    <t>Różne rozliczenia</t>
  </si>
  <si>
    <t>Rezerwy ogólne i celowe</t>
  </si>
  <si>
    <t>Rezerwy (ogólna)</t>
  </si>
  <si>
    <t>Administracja publiczna</t>
  </si>
  <si>
    <t>Zakup materiałów i wyposażenia</t>
  </si>
  <si>
    <t>Zakup usług pozostałych</t>
  </si>
  <si>
    <t>Pozostałe zadania w zakresie polityki społecznej</t>
  </si>
  <si>
    <t>Wynagrodzenia bezosobowe</t>
  </si>
  <si>
    <t>Zakup usług remontowych</t>
  </si>
  <si>
    <t>Oświata i wychowanie</t>
  </si>
  <si>
    <t>Kultura i ochrona dziedzictwa narodowego</t>
  </si>
  <si>
    <t>Pozostałe zadania w zakresie kultury</t>
  </si>
  <si>
    <t>Wynagrodzenia osobowe pracowników</t>
  </si>
  <si>
    <t>Zakup energii</t>
  </si>
  <si>
    <t xml:space="preserve">Poradnie psychologiczno-pedagogiczne, w tym poradnie </t>
  </si>
  <si>
    <t>specjalistyczne</t>
  </si>
  <si>
    <t>Edukacyjna opieka wychowawcza</t>
  </si>
  <si>
    <t>Licea ogólnokształcące</t>
  </si>
  <si>
    <t>Podróże służbowe krajowe</t>
  </si>
  <si>
    <t>Składki na ubezpieczenia społeczne</t>
  </si>
  <si>
    <t>Zadania</t>
  </si>
  <si>
    <t>w zakresie</t>
  </si>
  <si>
    <t>i sportu</t>
  </si>
  <si>
    <t>kultury fiz.</t>
  </si>
  <si>
    <t>szkolne</t>
  </si>
  <si>
    <t>Szkoły zawodowe</t>
  </si>
  <si>
    <t>publicznych (Dz.U. z 2005 roku Nr 249, poz. 2104 ze zmianami) i na podstawie par. 10 pkt 1b uchwały nr</t>
  </si>
  <si>
    <t>XXXIV/1/2005 Rady Powiatu Żagańskiego z dnia 30 grudnia 2005r. uchwala się, co następuje:</t>
  </si>
  <si>
    <t>Szkoły podstawowe specjalne</t>
  </si>
  <si>
    <t>Szkoły zawodowe specjalne</t>
  </si>
  <si>
    <t>Składki na Fundusz Pracy</t>
  </si>
  <si>
    <t>Bezpieczeństwo publiczne i ochrona przeciwpożarowa</t>
  </si>
  <si>
    <t>Komendy powiatowe Państwowej Straży Pożarnej</t>
  </si>
  <si>
    <t>Zakup środków żywności</t>
  </si>
  <si>
    <t>Pozostałe należności żołnierzy zawodowych i nadterminowych</t>
  </si>
  <si>
    <t>oraz funkcjonariuszy</t>
  </si>
  <si>
    <t>Turystyka</t>
  </si>
  <si>
    <t>Zadania w zakresie upowszechniania turystyki</t>
  </si>
  <si>
    <t>Zakup leków i materiałów medycznych</t>
  </si>
  <si>
    <t>Pomoc społeczna</t>
  </si>
  <si>
    <t>Placówki opiekuńczo-wychowawcze</t>
  </si>
  <si>
    <t>Zespoły do spraw orzekania o niepełnosprawności</t>
  </si>
  <si>
    <t>Biblioteki</t>
  </si>
  <si>
    <t>Różne opłaty i składki</t>
  </si>
  <si>
    <t>1. Zwiększa się plan dochodów zadań z zakresu administracji rządowej</t>
  </si>
  <si>
    <t>Dotacje celowe otrzymane z budżetu państwa na zadania</t>
  </si>
  <si>
    <t>bieżące z zakresu administracji rządowej oraz inne zadania</t>
  </si>
  <si>
    <t>zlecone ustawami realizowane przez powiat</t>
  </si>
  <si>
    <t>Urzędy wojewódzkie</t>
  </si>
  <si>
    <t>Działalność usługowa</t>
  </si>
  <si>
    <t>Nadzór budowlany</t>
  </si>
  <si>
    <t>2. Zwiększa się plan wydatków zadań z zakresu administracji rządowej</t>
  </si>
  <si>
    <t>3. Zmniejsza się plan wydatków zadań z zakresu administracji rządowej</t>
  </si>
  <si>
    <t>4. Zwiększa się plan wydatków zadań własnych</t>
  </si>
  <si>
    <t>5. Zmniejsza się plan wydatków zadań własnych</t>
  </si>
  <si>
    <t xml:space="preserve">      Na podstawie art. 186 ust 1 pkt 1 oraz art. 188 ust. 1 pkt. 1, 2 ustawy z dnia 30 czerwca 2005r. o finansach </t>
  </si>
  <si>
    <t>(44.830.051+20.715)</t>
  </si>
  <si>
    <t>(50.264.194+20.715)</t>
  </si>
  <si>
    <t>Zakup usług dostępu do sieci Internet</t>
  </si>
  <si>
    <t>do uchwały ZP z dnia 22.08.2006r.</t>
  </si>
  <si>
    <t xml:space="preserve">  z dnia 22 sierpnia 2006 r.</t>
  </si>
  <si>
    <t>Wynagrodzenia osobowe członków korpusu służby cywilnej</t>
  </si>
  <si>
    <t>Specjalne ośrodki szkolno-wychowawcze</t>
  </si>
  <si>
    <t>Uchwała nr 443/2006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</si>
</sst>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_z_ł"/>
    <numFmt numFmtId="173" formatCode="#,##0.00_ ;\-#,##0.00\ "/>
  </numFmts>
  <fonts count="23">
    <font>
      <sz val="10"/>
      <name val="Arial"/>
      <family val="0"/>
    </font>
    <font>
      <sz val="18"/>
      <color indexed="8"/>
      <name val="Times New Roman CE"/>
      <family val="1"/>
    </font>
    <font>
      <b/>
      <sz val="17"/>
      <color indexed="8"/>
      <name val="Times New Roman CE"/>
      <family val="1"/>
    </font>
    <font>
      <b/>
      <i/>
      <sz val="14"/>
      <color indexed="8"/>
      <name val="Times New Roman CE"/>
      <family val="1"/>
    </font>
    <font>
      <sz val="10"/>
      <color indexed="8"/>
      <name val="Times New Roman CE"/>
      <family val="1"/>
    </font>
    <font>
      <b/>
      <sz val="14"/>
      <color indexed="8"/>
      <name val="Times New Roman CE"/>
      <family val="1"/>
    </font>
    <font>
      <b/>
      <u val="single"/>
      <sz val="14"/>
      <color indexed="8"/>
      <name val="Times New Roman CE"/>
      <family val="1"/>
    </font>
    <font>
      <b/>
      <sz val="10"/>
      <color indexed="8"/>
      <name val="Times New Roman CE"/>
      <family val="1"/>
    </font>
    <font>
      <i/>
      <sz val="10"/>
      <color indexed="8"/>
      <name val="Times New Roman CE"/>
      <family val="1"/>
    </font>
    <font>
      <sz val="10"/>
      <color indexed="12"/>
      <name val="Times New Roman CE"/>
      <family val="1"/>
    </font>
    <font>
      <sz val="8"/>
      <color indexed="8"/>
      <name val="Arial CE"/>
      <family val="0"/>
    </font>
    <font>
      <sz val="9"/>
      <color indexed="8"/>
      <name val="Arial CE"/>
      <family val="2"/>
    </font>
    <font>
      <b/>
      <sz val="10"/>
      <color indexed="8"/>
      <name val="Arial CE"/>
      <family val="2"/>
    </font>
    <font>
      <b/>
      <sz val="12"/>
      <color indexed="8"/>
      <name val="Arial CE"/>
      <family val="2"/>
    </font>
    <font>
      <sz val="7"/>
      <color indexed="8"/>
      <name val="Arial CE"/>
      <family val="2"/>
    </font>
    <font>
      <b/>
      <sz val="8"/>
      <color indexed="8"/>
      <name val="Arial CE"/>
      <family val="2"/>
    </font>
    <font>
      <b/>
      <sz val="7"/>
      <color indexed="8"/>
      <name val="Arial CE"/>
      <family val="2"/>
    </font>
    <font>
      <b/>
      <sz val="8"/>
      <color indexed="9"/>
      <name val="Arial CE"/>
      <family val="2"/>
    </font>
    <font>
      <sz val="8"/>
      <color indexed="9"/>
      <name val="Arial CE"/>
      <family val="2"/>
    </font>
    <font>
      <b/>
      <sz val="8"/>
      <color indexed="10"/>
      <name val="Arial CE"/>
      <family val="2"/>
    </font>
    <font>
      <sz val="8"/>
      <color indexed="10"/>
      <name val="Arial CE"/>
      <family val="2"/>
    </font>
    <font>
      <sz val="8"/>
      <color indexed="8"/>
      <name val="Times New Roman CE"/>
      <family val="1"/>
    </font>
    <font>
      <sz val="10"/>
      <color indexed="23"/>
      <name val="Times New Roman CE"/>
      <family val="1"/>
    </font>
  </fonts>
  <fills count="2">
    <fill>
      <patternFill/>
    </fill>
    <fill>
      <patternFill patternType="gray125"/>
    </fill>
  </fills>
  <borders count="106">
    <border>
      <left/>
      <right/>
      <top/>
      <bottom/>
      <diagonal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8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>
        <color indexed="8"/>
      </left>
      <right style="thin">
        <color indexed="8"/>
      </right>
      <top style="medium">
        <color indexed="8"/>
      </top>
      <bottom style="thin"/>
    </border>
    <border>
      <left>
        <color indexed="8"/>
      </left>
      <right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1" fillId="0" borderId="0" xfId="0" applyAlignment="1">
      <alignment/>
    </xf>
    <xf numFmtId="0" fontId="2" fillId="0" borderId="0" xfId="0" applyAlignment="1">
      <alignment horizontal="center"/>
    </xf>
    <xf numFmtId="172" fontId="1" fillId="0" borderId="0" xfId="0" applyAlignment="1">
      <alignment horizontal="right"/>
    </xf>
    <xf numFmtId="0" fontId="3" fillId="0" borderId="0" xfId="0" applyAlignment="1">
      <alignment/>
    </xf>
    <xf numFmtId="172" fontId="3" fillId="0" borderId="0" xfId="0" applyAlignment="1">
      <alignment horizontal="right"/>
    </xf>
    <xf numFmtId="0" fontId="4" fillId="0" borderId="0" xfId="0" applyAlignment="1">
      <alignment/>
    </xf>
    <xf numFmtId="172" fontId="4" fillId="0" borderId="0" xfId="0" applyAlignment="1">
      <alignment horizontal="right"/>
    </xf>
    <xf numFmtId="0" fontId="5" fillId="0" borderId="0" xfId="0" applyAlignment="1">
      <alignment horizontal="center"/>
    </xf>
    <xf numFmtId="0" fontId="6" fillId="0" borderId="0" xfId="0" applyAlignment="1">
      <alignment/>
    </xf>
    <xf numFmtId="0" fontId="7" fillId="0" borderId="0" xfId="0" applyAlignment="1">
      <alignment/>
    </xf>
    <xf numFmtId="4" fontId="7" fillId="0" borderId="0" xfId="0" applyAlignment="1">
      <alignment horizontal="right"/>
    </xf>
    <xf numFmtId="0" fontId="8" fillId="0" borderId="0" xfId="0" applyAlignment="1">
      <alignment/>
    </xf>
    <xf numFmtId="4" fontId="8" fillId="0" borderId="0" xfId="0" applyAlignment="1">
      <alignment horizontal="right"/>
    </xf>
    <xf numFmtId="4" fontId="4" fillId="0" borderId="0" xfId="0" applyAlignment="1">
      <alignment horizontal="right"/>
    </xf>
    <xf numFmtId="0" fontId="7" fillId="0" borderId="0" xfId="0" applyAlignment="1">
      <alignment horizontal="right"/>
    </xf>
    <xf numFmtId="0" fontId="5" fillId="0" borderId="0" xfId="0" applyAlignment="1">
      <alignment/>
    </xf>
    <xf numFmtId="172" fontId="5" fillId="0" borderId="0" xfId="0" applyAlignment="1">
      <alignment horizontal="right"/>
    </xf>
    <xf numFmtId="4" fontId="4" fillId="0" borderId="0" xfId="0" applyAlignment="1">
      <alignment/>
    </xf>
    <xf numFmtId="4" fontId="5" fillId="0" borderId="0" xfId="0" applyAlignment="1">
      <alignment horizontal="right"/>
    </xf>
    <xf numFmtId="172" fontId="4" fillId="0" borderId="0" xfId="0" applyAlignment="1">
      <alignment/>
    </xf>
    <xf numFmtId="0" fontId="9" fillId="0" borderId="0" xfId="0" applyAlignment="1">
      <alignment/>
    </xf>
    <xf numFmtId="4" fontId="7" fillId="0" borderId="0" xfId="0" applyAlignment="1">
      <alignment/>
    </xf>
    <xf numFmtId="0" fontId="10" fillId="0" borderId="0" xfId="0" applyAlignment="1">
      <alignment/>
    </xf>
    <xf numFmtId="0" fontId="11" fillId="0" borderId="0" xfId="0" applyAlignment="1">
      <alignment horizontal="center"/>
    </xf>
    <xf numFmtId="4" fontId="10" fillId="0" borderId="0" xfId="0" applyAlignment="1">
      <alignment/>
    </xf>
    <xf numFmtId="173" fontId="10" fillId="0" borderId="0" xfId="0" applyAlignment="1">
      <alignment/>
    </xf>
    <xf numFmtId="4" fontId="10" fillId="0" borderId="0" xfId="0" applyAlignment="1">
      <alignment horizontal="right"/>
    </xf>
    <xf numFmtId="0" fontId="10" fillId="0" borderId="0" xfId="0" applyAlignment="1">
      <alignment/>
    </xf>
    <xf numFmtId="4" fontId="10" fillId="0" borderId="0" xfId="0" applyAlignment="1">
      <alignment/>
    </xf>
    <xf numFmtId="0" fontId="10" fillId="0" borderId="1" xfId="0" applyAlignment="1">
      <alignment/>
    </xf>
    <xf numFmtId="0" fontId="11" fillId="0" borderId="2" xfId="0" applyAlignment="1">
      <alignment horizontal="center"/>
    </xf>
    <xf numFmtId="4" fontId="10" fillId="0" borderId="3" xfId="0" applyAlignment="1">
      <alignment/>
    </xf>
    <xf numFmtId="4" fontId="10" fillId="0" borderId="1" xfId="0" applyAlignment="1">
      <alignment/>
    </xf>
    <xf numFmtId="4" fontId="10" fillId="0" borderId="2" xfId="0" applyAlignment="1">
      <alignment/>
    </xf>
    <xf numFmtId="4" fontId="10" fillId="0" borderId="4" xfId="0" applyAlignment="1">
      <alignment/>
    </xf>
    <xf numFmtId="4" fontId="10" fillId="0" borderId="5" xfId="0" applyAlignment="1">
      <alignment/>
    </xf>
    <xf numFmtId="4" fontId="10" fillId="0" borderId="6" xfId="0" applyAlignment="1">
      <alignment/>
    </xf>
    <xf numFmtId="0" fontId="12" fillId="0" borderId="0" xfId="0" applyAlignment="1">
      <alignment/>
    </xf>
    <xf numFmtId="0" fontId="12" fillId="0" borderId="0" xfId="0" applyAlignment="1">
      <alignment horizontal="center"/>
    </xf>
    <xf numFmtId="4" fontId="12" fillId="0" borderId="0" xfId="0" applyAlignment="1">
      <alignment/>
    </xf>
    <xf numFmtId="4" fontId="13" fillId="0" borderId="0" xfId="0" applyAlignment="1">
      <alignment/>
    </xf>
    <xf numFmtId="173" fontId="12" fillId="0" borderId="0" xfId="0" applyAlignment="1">
      <alignment/>
    </xf>
    <xf numFmtId="4" fontId="12" fillId="0" borderId="0" xfId="0" applyAlignment="1">
      <alignment horizontal="right"/>
    </xf>
    <xf numFmtId="0" fontId="11" fillId="0" borderId="0" xfId="0" applyAlignment="1">
      <alignment/>
    </xf>
    <xf numFmtId="0" fontId="10" fillId="0" borderId="0" xfId="0" applyAlignment="1">
      <alignment horizontal="center"/>
    </xf>
    <xf numFmtId="4" fontId="13" fillId="0" borderId="0" xfId="0" applyAlignment="1">
      <alignment horizontal="left"/>
    </xf>
    <xf numFmtId="0" fontId="14" fillId="0" borderId="0" xfId="0" applyAlignment="1">
      <alignment/>
    </xf>
    <xf numFmtId="0" fontId="14" fillId="0" borderId="0" xfId="0" applyAlignment="1">
      <alignment horizontal="center"/>
    </xf>
    <xf numFmtId="4" fontId="14" fillId="0" borderId="0" xfId="0" applyAlignment="1">
      <alignment/>
    </xf>
    <xf numFmtId="4" fontId="14" fillId="0" borderId="0" xfId="0" applyAlignment="1">
      <alignment/>
    </xf>
    <xf numFmtId="173" fontId="14" fillId="0" borderId="0" xfId="0" applyAlignment="1">
      <alignment horizontal="center"/>
    </xf>
    <xf numFmtId="0" fontId="14" fillId="0" borderId="0" xfId="0" applyAlignment="1">
      <alignment/>
    </xf>
    <xf numFmtId="4" fontId="14" fillId="0" borderId="0" xfId="0" applyAlignment="1">
      <alignment horizontal="center"/>
    </xf>
    <xf numFmtId="4" fontId="14" fillId="0" borderId="0" xfId="0" applyAlignment="1">
      <alignment horizontal="right"/>
    </xf>
    <xf numFmtId="0" fontId="15" fillId="0" borderId="0" xfId="0" applyAlignment="1">
      <alignment/>
    </xf>
    <xf numFmtId="0" fontId="15" fillId="0" borderId="0" xfId="0" applyAlignment="1">
      <alignment horizontal="center"/>
    </xf>
    <xf numFmtId="4" fontId="15" fillId="0" borderId="7" xfId="0" applyAlignment="1">
      <alignment/>
    </xf>
    <xf numFmtId="0" fontId="15" fillId="0" borderId="7" xfId="0" applyAlignment="1">
      <alignment/>
    </xf>
    <xf numFmtId="173" fontId="15" fillId="0" borderId="7" xfId="0" applyAlignment="1">
      <alignment/>
    </xf>
    <xf numFmtId="4" fontId="15" fillId="0" borderId="7" xfId="0" applyAlignment="1">
      <alignment horizontal="right"/>
    </xf>
    <xf numFmtId="0" fontId="15" fillId="0" borderId="8" xfId="0" applyAlignment="1">
      <alignment/>
    </xf>
    <xf numFmtId="0" fontId="15" fillId="0" borderId="9" xfId="0" applyAlignment="1">
      <alignment horizontal="center"/>
    </xf>
    <xf numFmtId="4" fontId="15" fillId="0" borderId="10" xfId="0" applyAlignment="1">
      <alignment/>
    </xf>
    <xf numFmtId="4" fontId="15" fillId="0" borderId="10" xfId="0" applyAlignment="1">
      <alignment horizontal="center"/>
    </xf>
    <xf numFmtId="0" fontId="15" fillId="0" borderId="10" xfId="0" applyAlignment="1">
      <alignment/>
    </xf>
    <xf numFmtId="4" fontId="15" fillId="0" borderId="11" xfId="0" applyAlignment="1">
      <alignment/>
    </xf>
    <xf numFmtId="173" fontId="15" fillId="0" borderId="10" xfId="0" applyAlignment="1">
      <alignment/>
    </xf>
    <xf numFmtId="4" fontId="15" fillId="0" borderId="10" xfId="0" applyAlignment="1">
      <alignment horizontal="right"/>
    </xf>
    <xf numFmtId="1" fontId="16" fillId="0" borderId="12" xfId="0" applyAlignment="1">
      <alignment horizontal="center"/>
    </xf>
    <xf numFmtId="1" fontId="16" fillId="0" borderId="13" xfId="0" applyAlignment="1">
      <alignment horizontal="center"/>
    </xf>
    <xf numFmtId="1" fontId="16" fillId="0" borderId="9" xfId="0" applyAlignment="1">
      <alignment horizontal="center"/>
    </xf>
    <xf numFmtId="3" fontId="16" fillId="0" borderId="14" xfId="0" applyAlignment="1">
      <alignment horizontal="right"/>
    </xf>
    <xf numFmtId="1" fontId="14" fillId="0" borderId="0" xfId="0" applyAlignment="1">
      <alignment horizontal="center"/>
    </xf>
    <xf numFmtId="0" fontId="15" fillId="0" borderId="15" xfId="0" applyAlignment="1">
      <alignment/>
    </xf>
    <xf numFmtId="0" fontId="15" fillId="0" borderId="16" xfId="0" applyAlignment="1">
      <alignment horizontal="center"/>
    </xf>
    <xf numFmtId="3" fontId="15" fillId="0" borderId="17" xfId="0" applyAlignment="1">
      <alignment/>
    </xf>
    <xf numFmtId="3" fontId="10" fillId="0" borderId="16" xfId="0" applyAlignment="1">
      <alignment/>
    </xf>
    <xf numFmtId="3" fontId="10" fillId="0" borderId="17" xfId="0" applyAlignment="1">
      <alignment/>
    </xf>
    <xf numFmtId="3" fontId="10" fillId="0" borderId="1" xfId="0" applyAlignment="1">
      <alignment/>
    </xf>
    <xf numFmtId="3" fontId="10" fillId="0" borderId="18" xfId="0" applyAlignment="1">
      <alignment/>
    </xf>
    <xf numFmtId="3" fontId="17" fillId="0" borderId="7" xfId="0" applyAlignment="1">
      <alignment horizontal="right"/>
    </xf>
    <xf numFmtId="0" fontId="15" fillId="0" borderId="19" xfId="0" applyAlignment="1">
      <alignment/>
    </xf>
    <xf numFmtId="3" fontId="15" fillId="0" borderId="16" xfId="0" applyAlignment="1">
      <alignment/>
    </xf>
    <xf numFmtId="3" fontId="17" fillId="0" borderId="20" xfId="0" applyAlignment="1">
      <alignment horizontal="right"/>
    </xf>
    <xf numFmtId="0" fontId="15" fillId="0" borderId="21" xfId="0" applyAlignment="1">
      <alignment/>
    </xf>
    <xf numFmtId="0" fontId="15" fillId="0" borderId="17" xfId="0" applyAlignment="1">
      <alignment horizontal="center"/>
    </xf>
    <xf numFmtId="0" fontId="15" fillId="0" borderId="22" xfId="0" applyAlignment="1">
      <alignment horizontal="center"/>
    </xf>
    <xf numFmtId="3" fontId="15" fillId="0" borderId="22" xfId="0" applyAlignment="1">
      <alignment/>
    </xf>
    <xf numFmtId="3" fontId="10" fillId="0" borderId="22" xfId="0" applyAlignment="1">
      <alignment/>
    </xf>
    <xf numFmtId="3" fontId="10" fillId="0" borderId="5" xfId="0" applyAlignment="1">
      <alignment/>
    </xf>
    <xf numFmtId="3" fontId="10" fillId="0" borderId="23" xfId="0" applyAlignment="1">
      <alignment/>
    </xf>
    <xf numFmtId="0" fontId="15" fillId="0" borderId="24" xfId="0" applyAlignment="1">
      <alignment/>
    </xf>
    <xf numFmtId="0" fontId="15" fillId="0" borderId="25" xfId="0" applyAlignment="1">
      <alignment horizontal="center"/>
    </xf>
    <xf numFmtId="3" fontId="15" fillId="0" borderId="25" xfId="0" applyAlignment="1">
      <alignment/>
    </xf>
    <xf numFmtId="3" fontId="10" fillId="0" borderId="25" xfId="0" applyAlignment="1">
      <alignment/>
    </xf>
    <xf numFmtId="3" fontId="10" fillId="0" borderId="26" xfId="0" applyAlignment="1">
      <alignment/>
    </xf>
    <xf numFmtId="3" fontId="10" fillId="0" borderId="27" xfId="0" applyAlignment="1">
      <alignment/>
    </xf>
    <xf numFmtId="3" fontId="17" fillId="0" borderId="10" xfId="0" applyAlignment="1">
      <alignment horizontal="right"/>
    </xf>
    <xf numFmtId="0" fontId="17" fillId="0" borderId="12" xfId="0" applyAlignment="1">
      <alignment/>
    </xf>
    <xf numFmtId="0" fontId="17" fillId="0" borderId="13" xfId="0" applyAlignment="1">
      <alignment horizontal="center"/>
    </xf>
    <xf numFmtId="3" fontId="17" fillId="0" borderId="13" xfId="0" applyAlignment="1">
      <alignment/>
    </xf>
    <xf numFmtId="3" fontId="17" fillId="0" borderId="14" xfId="0" applyAlignment="1">
      <alignment horizontal="right"/>
    </xf>
    <xf numFmtId="0" fontId="18" fillId="0" borderId="0" xfId="0" applyAlignment="1">
      <alignment/>
    </xf>
    <xf numFmtId="0" fontId="15" fillId="0" borderId="28" xfId="0" applyAlignment="1">
      <alignment horizontal="center"/>
    </xf>
    <xf numFmtId="3" fontId="15" fillId="0" borderId="28" xfId="0" applyAlignment="1">
      <alignment/>
    </xf>
    <xf numFmtId="3" fontId="10" fillId="0" borderId="28" xfId="0" applyAlignment="1">
      <alignment/>
    </xf>
    <xf numFmtId="3" fontId="15" fillId="0" borderId="29" xfId="0" applyAlignment="1">
      <alignment/>
    </xf>
    <xf numFmtId="0" fontId="15" fillId="0" borderId="30" xfId="0" applyAlignment="1">
      <alignment/>
    </xf>
    <xf numFmtId="3" fontId="15" fillId="0" borderId="18" xfId="0" applyAlignment="1">
      <alignment/>
    </xf>
    <xf numFmtId="0" fontId="10" fillId="0" borderId="21" xfId="0" applyAlignment="1">
      <alignment/>
    </xf>
    <xf numFmtId="0" fontId="15" fillId="0" borderId="31" xfId="0" applyAlignment="1">
      <alignment/>
    </xf>
    <xf numFmtId="0" fontId="10" fillId="0" borderId="21" xfId="0" applyAlignment="1">
      <alignment/>
    </xf>
    <xf numFmtId="0" fontId="17" fillId="0" borderId="0" xfId="0" applyAlignment="1">
      <alignment/>
    </xf>
    <xf numFmtId="3" fontId="15" fillId="0" borderId="32" xfId="0" applyAlignment="1">
      <alignment/>
    </xf>
    <xf numFmtId="3" fontId="15" fillId="0" borderId="33" xfId="0" applyAlignment="1">
      <alignment/>
    </xf>
    <xf numFmtId="3" fontId="17" fillId="0" borderId="34" xfId="0" applyAlignment="1">
      <alignment horizontal="right"/>
    </xf>
    <xf numFmtId="0" fontId="15" fillId="0" borderId="32" xfId="0" applyAlignment="1">
      <alignment horizontal="center"/>
    </xf>
    <xf numFmtId="3" fontId="15" fillId="0" borderId="35" xfId="0" applyAlignment="1">
      <alignment/>
    </xf>
    <xf numFmtId="3" fontId="10" fillId="0" borderId="35" xfId="0" applyAlignment="1">
      <alignment/>
    </xf>
    <xf numFmtId="3" fontId="15" fillId="0" borderId="1" xfId="0" applyAlignment="1">
      <alignment/>
    </xf>
    <xf numFmtId="3" fontId="15" fillId="0" borderId="23" xfId="0" applyAlignment="1">
      <alignment/>
    </xf>
    <xf numFmtId="0" fontId="15" fillId="0" borderId="16" xfId="0" applyAlignment="1">
      <alignment/>
    </xf>
    <xf numFmtId="3" fontId="17" fillId="0" borderId="16" xfId="0" applyAlignment="1">
      <alignment/>
    </xf>
    <xf numFmtId="0" fontId="15" fillId="0" borderId="17" xfId="0" applyAlignment="1">
      <alignment/>
    </xf>
    <xf numFmtId="0" fontId="17" fillId="0" borderId="17" xfId="0" applyAlignment="1">
      <alignment horizontal="center"/>
    </xf>
    <xf numFmtId="3" fontId="17" fillId="0" borderId="17" xfId="0" applyAlignment="1">
      <alignment/>
    </xf>
    <xf numFmtId="3" fontId="10" fillId="0" borderId="36" xfId="0" applyAlignment="1">
      <alignment/>
    </xf>
    <xf numFmtId="3" fontId="10" fillId="0" borderId="37" xfId="0" applyAlignment="1">
      <alignment/>
    </xf>
    <xf numFmtId="3" fontId="10" fillId="0" borderId="32" xfId="0" applyAlignment="1">
      <alignment/>
    </xf>
    <xf numFmtId="0" fontId="15" fillId="0" borderId="38" xfId="0" applyAlignment="1">
      <alignment/>
    </xf>
    <xf numFmtId="0" fontId="15" fillId="0" borderId="38" xfId="0" applyAlignment="1">
      <alignment horizontal="center"/>
    </xf>
    <xf numFmtId="3" fontId="15" fillId="0" borderId="38" xfId="0" applyAlignment="1">
      <alignment/>
    </xf>
    <xf numFmtId="3" fontId="15" fillId="0" borderId="38" xfId="0" applyAlignment="1">
      <alignment horizontal="right"/>
    </xf>
    <xf numFmtId="0" fontId="19" fillId="0" borderId="39" xfId="0" applyAlignment="1">
      <alignment/>
    </xf>
    <xf numFmtId="0" fontId="19" fillId="0" borderId="40" xfId="0" applyAlignment="1">
      <alignment horizontal="center"/>
    </xf>
    <xf numFmtId="3" fontId="19" fillId="0" borderId="0" xfId="0" applyAlignment="1">
      <alignment/>
    </xf>
    <xf numFmtId="0" fontId="19" fillId="0" borderId="0" xfId="0" applyAlignment="1">
      <alignment/>
    </xf>
    <xf numFmtId="0" fontId="15" fillId="0" borderId="11" xfId="0" applyAlignment="1">
      <alignment/>
    </xf>
    <xf numFmtId="0" fontId="15" fillId="0" borderId="41" xfId="0" applyAlignment="1">
      <alignment horizontal="center"/>
    </xf>
    <xf numFmtId="3" fontId="15" fillId="0" borderId="0" xfId="0" applyAlignment="1">
      <alignment/>
    </xf>
    <xf numFmtId="3" fontId="15" fillId="0" borderId="0" xfId="0" applyAlignment="1">
      <alignment horizontal="right"/>
    </xf>
    <xf numFmtId="0" fontId="15" fillId="0" borderId="42" xfId="0" applyAlignment="1">
      <alignment/>
    </xf>
    <xf numFmtId="0" fontId="15" fillId="0" borderId="42" xfId="0" applyAlignment="1">
      <alignment horizontal="center"/>
    </xf>
    <xf numFmtId="3" fontId="15" fillId="0" borderId="42" xfId="0" applyAlignment="1">
      <alignment/>
    </xf>
    <xf numFmtId="3" fontId="15" fillId="0" borderId="42" xfId="0" applyAlignment="1">
      <alignment horizontal="right"/>
    </xf>
    <xf numFmtId="3" fontId="15" fillId="0" borderId="26" xfId="0" applyAlignment="1">
      <alignment/>
    </xf>
    <xf numFmtId="0" fontId="17" fillId="0" borderId="43" xfId="0" applyAlignment="1">
      <alignment/>
    </xf>
    <xf numFmtId="3" fontId="17" fillId="0" borderId="44" xfId="0" applyAlignment="1">
      <alignment horizontal="right"/>
    </xf>
    <xf numFmtId="3" fontId="17" fillId="0" borderId="45" xfId="0" applyAlignment="1">
      <alignment horizontal="right"/>
    </xf>
    <xf numFmtId="3" fontId="10" fillId="0" borderId="29" xfId="0" applyAlignment="1">
      <alignment/>
    </xf>
    <xf numFmtId="3" fontId="10" fillId="0" borderId="46" xfId="0" applyAlignment="1">
      <alignment/>
    </xf>
    <xf numFmtId="0" fontId="15" fillId="0" borderId="47" xfId="0" applyAlignment="1">
      <alignment/>
    </xf>
    <xf numFmtId="3" fontId="10" fillId="0" borderId="48" xfId="0" applyAlignment="1">
      <alignment/>
    </xf>
    <xf numFmtId="0" fontId="15" fillId="0" borderId="49" xfId="0" applyAlignment="1">
      <alignment/>
    </xf>
    <xf numFmtId="3" fontId="15" fillId="0" borderId="50" xfId="0" applyAlignment="1">
      <alignment/>
    </xf>
    <xf numFmtId="0" fontId="17" fillId="0" borderId="12" xfId="0" applyAlignment="1">
      <alignment horizontal="center"/>
    </xf>
    <xf numFmtId="0" fontId="15" fillId="0" borderId="51" xfId="0" applyAlignment="1">
      <alignment horizontal="center"/>
    </xf>
    <xf numFmtId="3" fontId="15" fillId="0" borderId="51" xfId="0" applyAlignment="1">
      <alignment/>
    </xf>
    <xf numFmtId="3" fontId="10" fillId="0" borderId="52" xfId="0" applyAlignment="1">
      <alignment/>
    </xf>
    <xf numFmtId="3" fontId="15" fillId="0" borderId="53" xfId="0" applyAlignment="1">
      <alignment/>
    </xf>
    <xf numFmtId="0" fontId="17" fillId="0" borderId="54" xfId="0" applyAlignment="1">
      <alignment horizontal="center"/>
    </xf>
    <xf numFmtId="3" fontId="17" fillId="0" borderId="54" xfId="0" applyAlignment="1">
      <alignment/>
    </xf>
    <xf numFmtId="0" fontId="19" fillId="0" borderId="0" xfId="0" applyAlignment="1">
      <alignment horizontal="center"/>
    </xf>
    <xf numFmtId="0" fontId="20" fillId="0" borderId="0" xfId="0" applyAlignment="1">
      <alignment/>
    </xf>
    <xf numFmtId="3" fontId="10" fillId="0" borderId="3" xfId="0" applyAlignment="1">
      <alignment/>
    </xf>
    <xf numFmtId="0" fontId="15" fillId="0" borderId="46" xfId="0" applyAlignment="1">
      <alignment horizontal="center"/>
    </xf>
    <xf numFmtId="3" fontId="15" fillId="0" borderId="15" xfId="0" applyAlignment="1">
      <alignment/>
    </xf>
    <xf numFmtId="4" fontId="10" fillId="0" borderId="7" xfId="0" applyAlignment="1">
      <alignment horizontal="left"/>
    </xf>
    <xf numFmtId="0" fontId="10" fillId="0" borderId="7" xfId="0" applyAlignment="1">
      <alignment horizontal="left"/>
    </xf>
    <xf numFmtId="4" fontId="21" fillId="0" borderId="55" xfId="0" applyAlignment="1">
      <alignment horizontal="left"/>
    </xf>
    <xf numFmtId="173" fontId="15" fillId="0" borderId="7" xfId="0" applyAlignment="1">
      <alignment horizontal="left"/>
    </xf>
    <xf numFmtId="4" fontId="21" fillId="0" borderId="56" xfId="0" applyAlignment="1">
      <alignment horizontal="left"/>
    </xf>
    <xf numFmtId="4" fontId="21" fillId="0" borderId="56" xfId="0" applyAlignment="1">
      <alignment horizontal="right"/>
    </xf>
    <xf numFmtId="4" fontId="10" fillId="0" borderId="57" xfId="0" applyAlignment="1">
      <alignment horizontal="left"/>
    </xf>
    <xf numFmtId="0" fontId="10" fillId="0" borderId="57" xfId="0" applyAlignment="1">
      <alignment horizontal="left"/>
    </xf>
    <xf numFmtId="4" fontId="21" fillId="0" borderId="11" xfId="0" applyAlignment="1">
      <alignment horizontal="left"/>
    </xf>
    <xf numFmtId="173" fontId="15" fillId="0" borderId="57" xfId="0" applyAlignment="1">
      <alignment horizontal="left"/>
    </xf>
    <xf numFmtId="4" fontId="21" fillId="0" borderId="10" xfId="0" applyAlignment="1">
      <alignment horizontal="left"/>
    </xf>
    <xf numFmtId="4" fontId="21" fillId="0" borderId="10" xfId="0" applyAlignment="1">
      <alignment horizontal="right"/>
    </xf>
    <xf numFmtId="3" fontId="10" fillId="0" borderId="0" xfId="0" applyAlignment="1">
      <alignment/>
    </xf>
    <xf numFmtId="3" fontId="10" fillId="0" borderId="0" xfId="0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4" fontId="8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Fill="1" applyAlignment="1">
      <alignment/>
    </xf>
    <xf numFmtId="0" fontId="4" fillId="0" borderId="0" xfId="0" applyFill="1" applyAlignment="1">
      <alignment/>
    </xf>
    <xf numFmtId="0" fontId="4" fillId="0" borderId="0" xfId="0" applyFont="1" applyFill="1" applyAlignment="1">
      <alignment/>
    </xf>
    <xf numFmtId="4" fontId="13" fillId="0" borderId="0" xfId="0" applyFont="1" applyAlignment="1">
      <alignment horizontal="left"/>
    </xf>
    <xf numFmtId="3" fontId="10" fillId="0" borderId="58" xfId="0" applyBorder="1" applyAlignment="1">
      <alignment/>
    </xf>
    <xf numFmtId="3" fontId="17" fillId="0" borderId="59" xfId="0" applyBorder="1" applyAlignment="1">
      <alignment/>
    </xf>
    <xf numFmtId="3" fontId="17" fillId="0" borderId="60" xfId="0" applyBorder="1" applyAlignment="1">
      <alignment horizontal="right"/>
    </xf>
    <xf numFmtId="3" fontId="17" fillId="0" borderId="61" xfId="0" applyBorder="1" applyAlignment="1">
      <alignment horizontal="right"/>
    </xf>
    <xf numFmtId="0" fontId="17" fillId="0" borderId="0" xfId="0" applyBorder="1" applyAlignment="1">
      <alignment/>
    </xf>
    <xf numFmtId="0" fontId="15" fillId="0" borderId="0" xfId="0" applyBorder="1" applyAlignment="1">
      <alignment/>
    </xf>
    <xf numFmtId="0" fontId="15" fillId="0" borderId="0" xfId="0" applyBorder="1" applyAlignment="1">
      <alignment horizontal="center"/>
    </xf>
    <xf numFmtId="3" fontId="15" fillId="0" borderId="0" xfId="0" applyBorder="1" applyAlignment="1">
      <alignment/>
    </xf>
    <xf numFmtId="3" fontId="15" fillId="0" borderId="0" xfId="0" applyBorder="1" applyAlignment="1">
      <alignment horizontal="right"/>
    </xf>
    <xf numFmtId="0" fontId="17" fillId="0" borderId="62" xfId="0" applyBorder="1" applyAlignment="1">
      <alignment/>
    </xf>
    <xf numFmtId="0" fontId="17" fillId="0" borderId="63" xfId="0" applyBorder="1" applyAlignment="1">
      <alignment horizontal="center"/>
    </xf>
    <xf numFmtId="3" fontId="17" fillId="0" borderId="64" xfId="0" applyBorder="1" applyAlignment="1">
      <alignment horizontal="right"/>
    </xf>
    <xf numFmtId="0" fontId="15" fillId="0" borderId="17" xfId="0" applyFont="1" applyAlignment="1">
      <alignment horizontal="center"/>
    </xf>
    <xf numFmtId="0" fontId="15" fillId="0" borderId="65" xfId="0" applyBorder="1" applyAlignment="1">
      <alignment/>
    </xf>
    <xf numFmtId="0" fontId="17" fillId="0" borderId="65" xfId="0" applyBorder="1" applyAlignment="1">
      <alignment horizontal="center"/>
    </xf>
    <xf numFmtId="3" fontId="17" fillId="0" borderId="65" xfId="0" applyBorder="1" applyAlignment="1">
      <alignment/>
    </xf>
    <xf numFmtId="3" fontId="17" fillId="0" borderId="63" xfId="0" applyBorder="1" applyAlignment="1">
      <alignment/>
    </xf>
    <xf numFmtId="3" fontId="17" fillId="0" borderId="66" xfId="0" applyBorder="1" applyAlignment="1">
      <alignment/>
    </xf>
    <xf numFmtId="3" fontId="17" fillId="0" borderId="67" xfId="0" applyBorder="1" applyAlignment="1">
      <alignment/>
    </xf>
    <xf numFmtId="3" fontId="17" fillId="0" borderId="68" xfId="0" applyBorder="1" applyAlignment="1">
      <alignment/>
    </xf>
    <xf numFmtId="3" fontId="17" fillId="0" borderId="69" xfId="0" applyBorder="1" applyAlignment="1">
      <alignment horizontal="right"/>
    </xf>
    <xf numFmtId="3" fontId="17" fillId="0" borderId="70" xfId="0" applyBorder="1" applyAlignment="1">
      <alignment horizontal="right"/>
    </xf>
    <xf numFmtId="0" fontId="5" fillId="0" borderId="0" xfId="0" applyFont="1" applyAlignment="1">
      <alignment horizontal="center"/>
    </xf>
    <xf numFmtId="4" fontId="4" fillId="0" borderId="0" xfId="0" applyFont="1" applyAlignment="1">
      <alignment/>
    </xf>
    <xf numFmtId="4" fontId="4" fillId="0" borderId="0" xfId="0" applyFont="1" applyAlignment="1">
      <alignment horizontal="right"/>
    </xf>
    <xf numFmtId="0" fontId="15" fillId="0" borderId="0" xfId="0" applyBorder="1" applyAlignment="1">
      <alignment/>
    </xf>
    <xf numFmtId="0" fontId="15" fillId="0" borderId="71" xfId="0" applyBorder="1" applyAlignment="1">
      <alignment horizontal="center"/>
    </xf>
    <xf numFmtId="3" fontId="10" fillId="0" borderId="71" xfId="0" applyBorder="1" applyAlignment="1">
      <alignment/>
    </xf>
    <xf numFmtId="3" fontId="17" fillId="0" borderId="72" xfId="0" applyBorder="1" applyAlignment="1">
      <alignment horizontal="right"/>
    </xf>
    <xf numFmtId="3" fontId="17" fillId="0" borderId="73" xfId="0" applyBorder="1" applyAlignment="1">
      <alignment horizontal="right"/>
    </xf>
    <xf numFmtId="3" fontId="17" fillId="0" borderId="74" xfId="0" applyBorder="1" applyAlignment="1">
      <alignment horizontal="right"/>
    </xf>
    <xf numFmtId="0" fontId="17" fillId="0" borderId="75" xfId="0" applyBorder="1" applyAlignment="1">
      <alignment/>
    </xf>
    <xf numFmtId="0" fontId="17" fillId="0" borderId="76" xfId="0" applyBorder="1" applyAlignment="1">
      <alignment horizontal="center"/>
    </xf>
    <xf numFmtId="3" fontId="17" fillId="0" borderId="77" xfId="0" applyBorder="1" applyAlignment="1">
      <alignment/>
    </xf>
    <xf numFmtId="0" fontId="15" fillId="0" borderId="78" xfId="0" applyBorder="1" applyAlignment="1">
      <alignment/>
    </xf>
    <xf numFmtId="0" fontId="15" fillId="0" borderId="79" xfId="0" applyBorder="1" applyAlignment="1">
      <alignment horizontal="center"/>
    </xf>
    <xf numFmtId="3" fontId="10" fillId="0" borderId="79" xfId="0" applyBorder="1" applyAlignment="1">
      <alignment/>
    </xf>
    <xf numFmtId="3" fontId="10" fillId="0" borderId="80" xfId="0" applyBorder="1" applyAlignment="1">
      <alignment/>
    </xf>
    <xf numFmtId="3" fontId="10" fillId="0" borderId="81" xfId="0" applyBorder="1" applyAlignment="1">
      <alignment/>
    </xf>
    <xf numFmtId="0" fontId="15" fillId="0" borderId="82" xfId="0" applyBorder="1" applyAlignment="1">
      <alignment/>
    </xf>
    <xf numFmtId="3" fontId="10" fillId="0" borderId="83" xfId="0" applyBorder="1" applyAlignment="1">
      <alignment/>
    </xf>
    <xf numFmtId="0" fontId="15" fillId="0" borderId="84" xfId="0" applyBorder="1" applyAlignment="1">
      <alignment/>
    </xf>
    <xf numFmtId="0" fontId="15" fillId="0" borderId="76" xfId="0" applyBorder="1" applyAlignment="1">
      <alignment horizontal="center"/>
    </xf>
    <xf numFmtId="3" fontId="10" fillId="0" borderId="76" xfId="0" applyBorder="1" applyAlignment="1">
      <alignment/>
    </xf>
    <xf numFmtId="3" fontId="10" fillId="0" borderId="85" xfId="0" applyBorder="1" applyAlignment="1">
      <alignment/>
    </xf>
    <xf numFmtId="3" fontId="10" fillId="0" borderId="86" xfId="0" applyBorder="1" applyAlignment="1">
      <alignment/>
    </xf>
    <xf numFmtId="3" fontId="10" fillId="0" borderId="3" xfId="0" applyFill="1" applyAlignment="1">
      <alignment/>
    </xf>
    <xf numFmtId="3" fontId="10" fillId="0" borderId="17" xfId="0" applyFill="1" applyAlignment="1">
      <alignment/>
    </xf>
    <xf numFmtId="3" fontId="10" fillId="0" borderId="16" xfId="0" applyFill="1" applyAlignment="1">
      <alignment/>
    </xf>
    <xf numFmtId="4" fontId="4" fillId="0" borderId="0" xfId="0" applyFont="1" applyAlignment="1">
      <alignment horizontal="right"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3" fontId="10" fillId="0" borderId="17" xfId="0" applyFont="1" applyAlignment="1">
      <alignment/>
    </xf>
    <xf numFmtId="3" fontId="10" fillId="0" borderId="28" xfId="0" applyFont="1" applyAlignment="1">
      <alignment/>
    </xf>
    <xf numFmtId="3" fontId="10" fillId="0" borderId="16" xfId="0" applyFont="1" applyAlignment="1">
      <alignment/>
    </xf>
    <xf numFmtId="3" fontId="10" fillId="0" borderId="32" xfId="0" applyFont="1" applyAlignment="1">
      <alignment/>
    </xf>
    <xf numFmtId="3" fontId="10" fillId="0" borderId="29" xfId="0" applyFont="1" applyAlignment="1">
      <alignment/>
    </xf>
    <xf numFmtId="3" fontId="10" fillId="0" borderId="46" xfId="0" applyFont="1" applyAlignment="1">
      <alignment/>
    </xf>
    <xf numFmtId="3" fontId="10" fillId="0" borderId="18" xfId="0" applyFont="1" applyAlignment="1">
      <alignment/>
    </xf>
    <xf numFmtId="3" fontId="10" fillId="0" borderId="1" xfId="0" applyFont="1" applyAlignment="1">
      <alignment/>
    </xf>
    <xf numFmtId="3" fontId="10" fillId="0" borderId="35" xfId="0" applyFont="1" applyAlignment="1">
      <alignment/>
    </xf>
    <xf numFmtId="3" fontId="15" fillId="0" borderId="67" xfId="0" applyBorder="1" applyAlignment="1">
      <alignment/>
    </xf>
    <xf numFmtId="3" fontId="10" fillId="0" borderId="87" xfId="0" applyBorder="1" applyAlignment="1">
      <alignment/>
    </xf>
    <xf numFmtId="3" fontId="15" fillId="0" borderId="88" xfId="0" applyBorder="1" applyAlignment="1">
      <alignment/>
    </xf>
    <xf numFmtId="0" fontId="10" fillId="0" borderId="0" xfId="0" applyBorder="1" applyAlignment="1">
      <alignment/>
    </xf>
    <xf numFmtId="3" fontId="17" fillId="0" borderId="89" xfId="0" applyBorder="1" applyAlignment="1">
      <alignment horizontal="right"/>
    </xf>
    <xf numFmtId="0" fontId="15" fillId="0" borderId="90" xfId="0" applyBorder="1" applyAlignment="1">
      <alignment/>
    </xf>
    <xf numFmtId="0" fontId="15" fillId="0" borderId="91" xfId="0" applyBorder="1" applyAlignment="1">
      <alignment/>
    </xf>
    <xf numFmtId="0" fontId="15" fillId="0" borderId="92" xfId="0" applyBorder="1" applyAlignment="1">
      <alignment/>
    </xf>
    <xf numFmtId="0" fontId="15" fillId="0" borderId="93" xfId="0" applyBorder="1" applyAlignment="1">
      <alignment/>
    </xf>
    <xf numFmtId="0" fontId="10" fillId="0" borderId="94" xfId="0" applyBorder="1" applyAlignment="1">
      <alignment/>
    </xf>
    <xf numFmtId="0" fontId="15" fillId="0" borderId="95" xfId="0" applyBorder="1" applyAlignment="1">
      <alignment/>
    </xf>
    <xf numFmtId="0" fontId="10" fillId="0" borderId="91" xfId="0" applyBorder="1" applyAlignment="1">
      <alignment/>
    </xf>
    <xf numFmtId="3" fontId="15" fillId="0" borderId="77" xfId="0" applyBorder="1" applyAlignment="1">
      <alignment/>
    </xf>
    <xf numFmtId="3" fontId="10" fillId="0" borderId="96" xfId="0" applyFill="1" applyBorder="1" applyAlignment="1">
      <alignment/>
    </xf>
    <xf numFmtId="3" fontId="10" fillId="0" borderId="97" xfId="0" applyFill="1" applyBorder="1" applyAlignment="1">
      <alignment/>
    </xf>
    <xf numFmtId="0" fontId="4" fillId="0" borderId="0" xfId="0" applyFont="1" applyAlignment="1">
      <alignment/>
    </xf>
    <xf numFmtId="0" fontId="15" fillId="0" borderId="21" xfId="0" applyFont="1" applyAlignment="1">
      <alignment/>
    </xf>
    <xf numFmtId="3" fontId="17" fillId="0" borderId="13" xfId="0" applyFont="1" applyAlignment="1">
      <alignment/>
    </xf>
    <xf numFmtId="0" fontId="7" fillId="0" borderId="0" xfId="0" applyAlignment="1">
      <alignment horizontal="center"/>
    </xf>
    <xf numFmtId="0" fontId="8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Alignment="1">
      <alignment horizontal="center"/>
    </xf>
    <xf numFmtId="0" fontId="4" fillId="0" borderId="0" xfId="0" applyAlignment="1">
      <alignment horizontal="center"/>
    </xf>
    <xf numFmtId="0" fontId="15" fillId="0" borderId="98" xfId="0" applyBorder="1" applyAlignment="1">
      <alignment/>
    </xf>
    <xf numFmtId="0" fontId="15" fillId="0" borderId="99" xfId="0" applyBorder="1" applyAlignment="1">
      <alignment horizontal="center"/>
    </xf>
    <xf numFmtId="3" fontId="15" fillId="0" borderId="100" xfId="0" applyBorder="1" applyAlignment="1">
      <alignment/>
    </xf>
    <xf numFmtId="3" fontId="15" fillId="0" borderId="99" xfId="0" applyBorder="1" applyAlignment="1">
      <alignment/>
    </xf>
    <xf numFmtId="3" fontId="15" fillId="0" borderId="101" xfId="0" applyBorder="1" applyAlignment="1">
      <alignment/>
    </xf>
    <xf numFmtId="3" fontId="17" fillId="0" borderId="102" xfId="0" applyBorder="1" applyAlignment="1">
      <alignment horizontal="right"/>
    </xf>
    <xf numFmtId="0" fontId="15" fillId="0" borderId="103" xfId="0" applyBorder="1" applyAlignment="1">
      <alignment/>
    </xf>
    <xf numFmtId="0" fontId="15" fillId="0" borderId="97" xfId="0" applyBorder="1" applyAlignment="1">
      <alignment horizontal="center"/>
    </xf>
    <xf numFmtId="3" fontId="15" fillId="0" borderId="104" xfId="0" applyBorder="1" applyAlignment="1">
      <alignment/>
    </xf>
    <xf numFmtId="3" fontId="15" fillId="0" borderId="97" xfId="0" applyBorder="1" applyAlignment="1">
      <alignment/>
    </xf>
    <xf numFmtId="3" fontId="15" fillId="0" borderId="0" xfId="0" applyBorder="1" applyAlignment="1">
      <alignment/>
    </xf>
    <xf numFmtId="3" fontId="17" fillId="0" borderId="105" xfId="0" applyBorder="1" applyAlignment="1">
      <alignment horizontal="right"/>
    </xf>
    <xf numFmtId="172" fontId="4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80"/>
      <rgbColor rgb="00800000"/>
      <rgbColor rgb="00C0C0C0"/>
      <rgbColor rgb="00FFFFFF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6"/>
  <sheetViews>
    <sheetView tabSelected="1" workbookViewId="0" topLeftCell="A1">
      <selection activeCell="C1" sqref="C1"/>
    </sheetView>
  </sheetViews>
  <sheetFormatPr defaultColWidth="9.140625" defaultRowHeight="12.75"/>
  <cols>
    <col min="1" max="1" width="7.421875" style="0" customWidth="1"/>
    <col min="2" max="2" width="7.00390625" style="0" customWidth="1"/>
    <col min="3" max="3" width="48.00390625" style="0" customWidth="1"/>
    <col min="4" max="4" width="7.421875" style="0" customWidth="1"/>
    <col min="5" max="5" width="16.8515625" style="0" customWidth="1"/>
  </cols>
  <sheetData>
    <row r="1" spans="1:256" ht="20.25" customHeight="1">
      <c r="A1" s="1"/>
      <c r="B1" s="1"/>
      <c r="C1" s="183" t="s">
        <v>253</v>
      </c>
      <c r="D1" s="1"/>
      <c r="E1" s="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21.75" customHeight="1">
      <c r="A2" s="1"/>
      <c r="B2" s="1"/>
      <c r="C2" s="183" t="s">
        <v>189</v>
      </c>
      <c r="D2" s="1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20.25" customHeight="1">
      <c r="A3" s="1"/>
      <c r="B3" s="1"/>
      <c r="C3" s="183" t="s">
        <v>250</v>
      </c>
      <c r="D3" s="1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3.5" customHeight="1">
      <c r="A4" s="1"/>
      <c r="B4" s="1"/>
      <c r="C4" s="2"/>
      <c r="D4" s="1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8" customHeight="1">
      <c r="A5" s="4" t="s">
        <v>0</v>
      </c>
      <c r="B5" s="4"/>
      <c r="C5" s="4"/>
      <c r="D5" s="4"/>
      <c r="E5" s="5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13.5" customHeight="1">
      <c r="A6" s="6"/>
      <c r="B6" s="6"/>
      <c r="C6" s="6"/>
      <c r="D6" s="6"/>
      <c r="E6" s="7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3.5" customHeight="1">
      <c r="A7" s="182" t="s">
        <v>245</v>
      </c>
      <c r="B7" s="6"/>
      <c r="C7" s="6"/>
      <c r="D7" s="6"/>
      <c r="E7" s="7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13.5" customHeight="1">
      <c r="A8" s="182" t="s">
        <v>216</v>
      </c>
      <c r="B8" s="6"/>
      <c r="C8" s="6"/>
      <c r="D8" s="6"/>
      <c r="E8" s="7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13.5" customHeight="1">
      <c r="A9" s="182" t="s">
        <v>217</v>
      </c>
      <c r="B9" s="6"/>
      <c r="C9" s="6"/>
      <c r="D9" s="6"/>
      <c r="E9" s="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12.75" customHeight="1">
      <c r="A10" s="6"/>
      <c r="B10" s="6"/>
      <c r="C10" s="6"/>
      <c r="D10" s="6"/>
      <c r="E10" s="7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15.75" customHeight="1">
      <c r="A11" s="6"/>
      <c r="B11" s="6"/>
      <c r="C11" s="8" t="s">
        <v>1</v>
      </c>
      <c r="D11" s="6"/>
      <c r="E11" s="7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12.75" customHeight="1">
      <c r="A12" s="6"/>
      <c r="B12" s="6"/>
      <c r="C12" s="8"/>
      <c r="D12" s="6"/>
      <c r="E12" s="7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16.5" customHeight="1">
      <c r="A13" s="187" t="s">
        <v>234</v>
      </c>
      <c r="B13" s="9"/>
      <c r="C13" s="9"/>
      <c r="D13" s="6"/>
      <c r="E13" s="7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13.5" customHeight="1">
      <c r="A14" s="6"/>
      <c r="B14" s="6"/>
      <c r="C14" s="8"/>
      <c r="D14" s="6"/>
      <c r="E14" s="7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ht="14.25" customHeight="1">
      <c r="A15" s="10" t="s">
        <v>2</v>
      </c>
      <c r="B15" s="271">
        <v>710</v>
      </c>
      <c r="C15" s="185" t="s">
        <v>239</v>
      </c>
      <c r="D15" s="185" t="s">
        <v>3</v>
      </c>
      <c r="E15" s="11">
        <f>E16</f>
        <v>19930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14.25" customHeight="1">
      <c r="A16" s="12" t="s">
        <v>4</v>
      </c>
      <c r="B16" s="272">
        <v>71015</v>
      </c>
      <c r="C16" s="186" t="s">
        <v>240</v>
      </c>
      <c r="D16" s="12" t="s">
        <v>3</v>
      </c>
      <c r="E16" s="13">
        <f>SUM(E17:E17)</f>
        <v>19930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14.25" customHeight="1">
      <c r="A17" s="6" t="s">
        <v>5</v>
      </c>
      <c r="B17" s="273">
        <v>2110</v>
      </c>
      <c r="C17" s="290" t="s">
        <v>235</v>
      </c>
      <c r="D17" s="6" t="s">
        <v>3</v>
      </c>
      <c r="E17" s="216">
        <v>19930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ht="14.25" customHeight="1">
      <c r="A18" s="6"/>
      <c r="B18" s="6"/>
      <c r="C18" s="289" t="s">
        <v>236</v>
      </c>
      <c r="D18" s="6"/>
      <c r="E18" s="7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ht="14.25" customHeight="1">
      <c r="A19" s="268"/>
      <c r="B19" s="268"/>
      <c r="C19" s="289" t="s">
        <v>237</v>
      </c>
      <c r="D19" s="268"/>
      <c r="E19" s="288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ht="13.5" customHeight="1">
      <c r="A20" s="268"/>
      <c r="B20" s="268"/>
      <c r="C20" s="289"/>
      <c r="D20" s="268"/>
      <c r="E20" s="288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14.25" customHeight="1">
      <c r="A21" s="10" t="s">
        <v>2</v>
      </c>
      <c r="B21" s="271">
        <v>750</v>
      </c>
      <c r="C21" s="185" t="s">
        <v>193</v>
      </c>
      <c r="D21" s="185" t="s">
        <v>3</v>
      </c>
      <c r="E21" s="11">
        <f>E22</f>
        <v>785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ht="14.25" customHeight="1">
      <c r="A22" s="12" t="s">
        <v>4</v>
      </c>
      <c r="B22" s="272">
        <v>75011</v>
      </c>
      <c r="C22" s="186" t="s">
        <v>238</v>
      </c>
      <c r="D22" s="12" t="s">
        <v>3</v>
      </c>
      <c r="E22" s="13">
        <f>SUM(E23:E23)</f>
        <v>785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ht="14.25" customHeight="1">
      <c r="A23" s="6" t="s">
        <v>5</v>
      </c>
      <c r="B23" s="273">
        <v>2110</v>
      </c>
      <c r="C23" s="290" t="s">
        <v>235</v>
      </c>
      <c r="D23" s="6" t="s">
        <v>3</v>
      </c>
      <c r="E23" s="216">
        <v>785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ht="14.25" customHeight="1">
      <c r="A24" s="6"/>
      <c r="B24" s="6"/>
      <c r="C24" s="289" t="s">
        <v>236</v>
      </c>
      <c r="D24" s="6"/>
      <c r="E24" s="7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14.25" customHeight="1">
      <c r="A25" s="268"/>
      <c r="B25" s="268"/>
      <c r="C25" s="289" t="s">
        <v>237</v>
      </c>
      <c r="D25" s="268"/>
      <c r="E25" s="288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13.5" customHeight="1">
      <c r="A26" s="268"/>
      <c r="B26" s="268"/>
      <c r="C26" s="289"/>
      <c r="D26" s="268"/>
      <c r="E26" s="288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15.75" customHeight="1">
      <c r="A27" s="187" t="s">
        <v>241</v>
      </c>
      <c r="B27" s="9"/>
      <c r="C27" s="9"/>
      <c r="D27" s="6"/>
      <c r="E27" s="7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12.75" customHeight="1">
      <c r="A28" s="6"/>
      <c r="B28" s="6"/>
      <c r="C28" s="8"/>
      <c r="D28" s="6"/>
      <c r="E28" s="7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ht="13.5" customHeight="1">
      <c r="A29" s="10" t="s">
        <v>2</v>
      </c>
      <c r="B29" s="271">
        <v>710</v>
      </c>
      <c r="C29" s="185" t="s">
        <v>239</v>
      </c>
      <c r="D29" s="185" t="s">
        <v>3</v>
      </c>
      <c r="E29" s="11">
        <f>E30</f>
        <v>19930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ht="14.25" customHeight="1">
      <c r="A30" s="12" t="s">
        <v>4</v>
      </c>
      <c r="B30" s="272">
        <v>71015</v>
      </c>
      <c r="C30" s="186" t="s">
        <v>240</v>
      </c>
      <c r="D30" s="12" t="s">
        <v>3</v>
      </c>
      <c r="E30" s="13">
        <f>SUM(E31:E34)</f>
        <v>19930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ht="13.5" customHeight="1">
      <c r="A31" s="6" t="s">
        <v>5</v>
      </c>
      <c r="B31" s="273">
        <v>4020</v>
      </c>
      <c r="C31" s="290" t="s">
        <v>251</v>
      </c>
      <c r="D31" s="6" t="s">
        <v>3</v>
      </c>
      <c r="E31" s="216">
        <v>8000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ht="13.5" customHeight="1">
      <c r="A32" s="6" t="s">
        <v>5</v>
      </c>
      <c r="B32" s="273">
        <v>4110</v>
      </c>
      <c r="C32" s="290" t="s">
        <v>209</v>
      </c>
      <c r="D32" s="6" t="s">
        <v>3</v>
      </c>
      <c r="E32" s="216">
        <v>2000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ht="13.5" customHeight="1">
      <c r="A33" s="6" t="s">
        <v>5</v>
      </c>
      <c r="B33" s="273">
        <v>4300</v>
      </c>
      <c r="C33" s="215" t="s">
        <v>195</v>
      </c>
      <c r="D33" s="6" t="s">
        <v>3</v>
      </c>
      <c r="E33" s="216">
        <v>8800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ht="13.5" customHeight="1">
      <c r="A34" s="6" t="s">
        <v>5</v>
      </c>
      <c r="B34" s="273">
        <v>4410</v>
      </c>
      <c r="C34" s="290" t="s">
        <v>208</v>
      </c>
      <c r="D34" s="6" t="s">
        <v>3</v>
      </c>
      <c r="E34" s="216">
        <v>1130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ht="13.5" customHeight="1">
      <c r="A35" s="6"/>
      <c r="B35" s="6"/>
      <c r="C35" s="289"/>
      <c r="D35" s="6"/>
      <c r="E35" s="7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ht="15" customHeight="1">
      <c r="A36" s="10" t="s">
        <v>2</v>
      </c>
      <c r="B36" s="271">
        <v>750</v>
      </c>
      <c r="C36" s="185" t="s">
        <v>193</v>
      </c>
      <c r="D36" s="185" t="s">
        <v>3</v>
      </c>
      <c r="E36" s="11">
        <f>E37</f>
        <v>785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ht="15" customHeight="1">
      <c r="A37" s="12" t="s">
        <v>4</v>
      </c>
      <c r="B37" s="272">
        <v>75011</v>
      </c>
      <c r="C37" s="186" t="s">
        <v>238</v>
      </c>
      <c r="D37" s="12" t="s">
        <v>3</v>
      </c>
      <c r="E37" s="13">
        <f>SUM(E38:E40)</f>
        <v>785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ht="15" customHeight="1">
      <c r="A38" s="6" t="s">
        <v>5</v>
      </c>
      <c r="B38" s="273">
        <v>4010</v>
      </c>
      <c r="C38" s="290" t="s">
        <v>202</v>
      </c>
      <c r="D38" s="6" t="s">
        <v>3</v>
      </c>
      <c r="E38" s="216">
        <v>657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ht="15" customHeight="1">
      <c r="A39" s="6" t="s">
        <v>5</v>
      </c>
      <c r="B39" s="273">
        <v>4110</v>
      </c>
      <c r="C39" s="290" t="s">
        <v>209</v>
      </c>
      <c r="D39" s="6" t="s">
        <v>3</v>
      </c>
      <c r="E39" s="216">
        <v>112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ht="15" customHeight="1">
      <c r="A40" s="6" t="s">
        <v>5</v>
      </c>
      <c r="B40" s="273">
        <v>4120</v>
      </c>
      <c r="C40" s="290" t="s">
        <v>220</v>
      </c>
      <c r="D40" s="6" t="s">
        <v>3</v>
      </c>
      <c r="E40" s="216">
        <v>16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ht="13.5" customHeight="1">
      <c r="A41" s="6"/>
      <c r="B41" s="6"/>
      <c r="C41" s="289"/>
      <c r="D41" s="6"/>
      <c r="E41" s="7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ht="15" customHeight="1">
      <c r="A42" s="10" t="s">
        <v>2</v>
      </c>
      <c r="B42" s="271">
        <v>754</v>
      </c>
      <c r="C42" s="185" t="s">
        <v>221</v>
      </c>
      <c r="D42" s="185" t="s">
        <v>3</v>
      </c>
      <c r="E42" s="11">
        <f>E43</f>
        <v>55248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ht="15" customHeight="1">
      <c r="A43" s="12" t="s">
        <v>4</v>
      </c>
      <c r="B43" s="272">
        <v>75411</v>
      </c>
      <c r="C43" s="186" t="s">
        <v>222</v>
      </c>
      <c r="D43" s="12" t="s">
        <v>3</v>
      </c>
      <c r="E43" s="13">
        <f>SUM(E44:E46)</f>
        <v>55248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ht="15" customHeight="1">
      <c r="A44" s="6" t="s">
        <v>5</v>
      </c>
      <c r="B44" s="273">
        <v>4110</v>
      </c>
      <c r="C44" s="215" t="s">
        <v>209</v>
      </c>
      <c r="D44" s="6" t="s">
        <v>3</v>
      </c>
      <c r="E44" s="216">
        <v>49517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ht="15" customHeight="1">
      <c r="A45" s="6" t="s">
        <v>5</v>
      </c>
      <c r="B45" s="273">
        <v>4120</v>
      </c>
      <c r="C45" s="215" t="s">
        <v>220</v>
      </c>
      <c r="D45" s="6" t="s">
        <v>3</v>
      </c>
      <c r="E45" s="216">
        <v>3731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ht="15" customHeight="1">
      <c r="A46" s="6" t="s">
        <v>5</v>
      </c>
      <c r="B46" s="273">
        <v>4220</v>
      </c>
      <c r="C46" s="215" t="s">
        <v>223</v>
      </c>
      <c r="D46" s="6" t="s">
        <v>3</v>
      </c>
      <c r="E46" s="216">
        <v>2000</v>
      </c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ht="13.5" customHeight="1">
      <c r="A47" s="6"/>
      <c r="B47" s="273"/>
      <c r="C47" s="215"/>
      <c r="D47" s="6"/>
      <c r="E47" s="21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ht="15" customHeight="1">
      <c r="A48" s="10" t="s">
        <v>2</v>
      </c>
      <c r="B48" s="271">
        <v>853</v>
      </c>
      <c r="C48" s="185" t="s">
        <v>196</v>
      </c>
      <c r="D48" s="10" t="s">
        <v>3</v>
      </c>
      <c r="E48" s="11">
        <f>E49</f>
        <v>15000</v>
      </c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ht="15" customHeight="1">
      <c r="A49" s="12" t="s">
        <v>4</v>
      </c>
      <c r="B49" s="272">
        <v>85321</v>
      </c>
      <c r="C49" s="186" t="s">
        <v>231</v>
      </c>
      <c r="D49" s="12" t="s">
        <v>3</v>
      </c>
      <c r="E49" s="13">
        <f>SUM(E50:E50)</f>
        <v>15000</v>
      </c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ht="15" customHeight="1">
      <c r="A50" s="6" t="s">
        <v>5</v>
      </c>
      <c r="B50" s="273">
        <v>4300</v>
      </c>
      <c r="C50" s="215" t="s">
        <v>195</v>
      </c>
      <c r="D50" s="6" t="s">
        <v>3</v>
      </c>
      <c r="E50" s="216">
        <v>15000</v>
      </c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ht="12.75" customHeight="1">
      <c r="A51" s="6"/>
      <c r="B51" s="6"/>
      <c r="C51" s="8"/>
      <c r="D51" s="6"/>
      <c r="E51" s="7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ht="15.75" customHeight="1">
      <c r="A52" s="187" t="s">
        <v>242</v>
      </c>
      <c r="B52" s="9"/>
      <c r="C52" s="9"/>
      <c r="D52" s="6"/>
      <c r="E52" s="7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ht="12.75" customHeight="1">
      <c r="A53" s="6"/>
      <c r="B53" s="6"/>
      <c r="C53" s="8"/>
      <c r="D53" s="6"/>
      <c r="E53" s="7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ht="12.75" customHeight="1">
      <c r="A54" s="10" t="s">
        <v>2</v>
      </c>
      <c r="B54" s="271">
        <v>754</v>
      </c>
      <c r="C54" s="185" t="s">
        <v>221</v>
      </c>
      <c r="D54" s="10" t="s">
        <v>3</v>
      </c>
      <c r="E54" s="11">
        <f>E55</f>
        <v>55248</v>
      </c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ht="12.75" customHeight="1">
      <c r="A55" s="12" t="s">
        <v>4</v>
      </c>
      <c r="B55" s="272">
        <v>75411</v>
      </c>
      <c r="C55" s="186" t="s">
        <v>222</v>
      </c>
      <c r="D55" s="12" t="s">
        <v>3</v>
      </c>
      <c r="E55" s="13">
        <f>SUM(E56:E56)</f>
        <v>55248</v>
      </c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ht="12.75" customHeight="1">
      <c r="A56" s="6" t="s">
        <v>5</v>
      </c>
      <c r="B56" s="273">
        <v>4060</v>
      </c>
      <c r="C56" s="215" t="s">
        <v>224</v>
      </c>
      <c r="D56" s="6" t="s">
        <v>3</v>
      </c>
      <c r="E56" s="216">
        <v>55248</v>
      </c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ht="12.75" customHeight="1">
      <c r="A57" s="6"/>
      <c r="B57" s="273"/>
      <c r="C57" s="215" t="s">
        <v>225</v>
      </c>
      <c r="D57" s="6"/>
      <c r="E57" s="21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ht="12.75" customHeight="1">
      <c r="A58" s="6"/>
      <c r="B58" s="273"/>
      <c r="C58" s="215"/>
      <c r="D58" s="6"/>
      <c r="E58" s="21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ht="12.75" customHeight="1">
      <c r="A59" s="10" t="s">
        <v>2</v>
      </c>
      <c r="B59" s="271">
        <v>853</v>
      </c>
      <c r="C59" s="185" t="s">
        <v>196</v>
      </c>
      <c r="D59" s="10" t="s">
        <v>3</v>
      </c>
      <c r="E59" s="11">
        <f>E60</f>
        <v>15000</v>
      </c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ht="12.75" customHeight="1">
      <c r="A60" s="12" t="s">
        <v>4</v>
      </c>
      <c r="B60" s="272">
        <v>85321</v>
      </c>
      <c r="C60" s="186" t="s">
        <v>231</v>
      </c>
      <c r="D60" s="12" t="s">
        <v>3</v>
      </c>
      <c r="E60" s="13">
        <f>SUM(E61:E61)</f>
        <v>15000</v>
      </c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ht="12.75" customHeight="1">
      <c r="A61" s="6" t="s">
        <v>5</v>
      </c>
      <c r="B61" s="273">
        <v>4170</v>
      </c>
      <c r="C61" s="215" t="s">
        <v>197</v>
      </c>
      <c r="D61" s="6" t="s">
        <v>3</v>
      </c>
      <c r="E61" s="216">
        <v>15000</v>
      </c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 ht="12.75" customHeight="1">
      <c r="A62" s="6"/>
      <c r="B62" s="6"/>
      <c r="C62" s="8"/>
      <c r="D62" s="6"/>
      <c r="E62" s="7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ht="15.75" customHeight="1">
      <c r="A63" s="187" t="s">
        <v>243</v>
      </c>
      <c r="B63" s="9"/>
      <c r="C63" s="9"/>
      <c r="D63" s="16"/>
      <c r="E63" s="19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  <c r="IN63" s="16"/>
      <c r="IO63" s="16"/>
      <c r="IP63" s="16"/>
      <c r="IQ63" s="16"/>
      <c r="IR63" s="16"/>
      <c r="IS63" s="16"/>
      <c r="IT63" s="16"/>
      <c r="IU63" s="16"/>
      <c r="IV63" s="16"/>
    </row>
    <row r="64" spans="1:256" ht="12.75" customHeight="1">
      <c r="A64" s="187"/>
      <c r="B64" s="9"/>
      <c r="C64" s="9"/>
      <c r="D64" s="16"/>
      <c r="E64" s="19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  <c r="IN64" s="16"/>
      <c r="IO64" s="16"/>
      <c r="IP64" s="16"/>
      <c r="IQ64" s="16"/>
      <c r="IR64" s="16"/>
      <c r="IS64" s="16"/>
      <c r="IT64" s="16"/>
      <c r="IU64" s="16"/>
      <c r="IV64" s="16"/>
    </row>
    <row r="65" spans="1:256" ht="12.75" customHeight="1">
      <c r="A65" s="10" t="s">
        <v>2</v>
      </c>
      <c r="B65" s="271">
        <v>630</v>
      </c>
      <c r="C65" s="185" t="s">
        <v>226</v>
      </c>
      <c r="D65" s="10" t="s">
        <v>3</v>
      </c>
      <c r="E65" s="11">
        <f>E66</f>
        <v>3000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16"/>
      <c r="IS65" s="16"/>
      <c r="IT65" s="16"/>
      <c r="IU65" s="16"/>
      <c r="IV65" s="16"/>
    </row>
    <row r="66" spans="1:256" ht="13.5" customHeight="1">
      <c r="A66" s="12" t="s">
        <v>4</v>
      </c>
      <c r="B66" s="272">
        <v>63003</v>
      </c>
      <c r="C66" s="186" t="s">
        <v>227</v>
      </c>
      <c r="D66" s="12" t="s">
        <v>3</v>
      </c>
      <c r="E66" s="13">
        <f>SUM(E67:E67)</f>
        <v>3000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16"/>
      <c r="IS66" s="16"/>
      <c r="IT66" s="16"/>
      <c r="IU66" s="16"/>
      <c r="IV66" s="16"/>
    </row>
    <row r="67" spans="1:256" ht="13.5" customHeight="1">
      <c r="A67" s="6" t="s">
        <v>5</v>
      </c>
      <c r="B67" s="273">
        <v>4300</v>
      </c>
      <c r="C67" s="215" t="s">
        <v>195</v>
      </c>
      <c r="D67" s="6" t="s">
        <v>3</v>
      </c>
      <c r="E67" s="216">
        <f>1000+2000</f>
        <v>3000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16"/>
      <c r="II67" s="16"/>
      <c r="IJ67" s="16"/>
      <c r="IK67" s="16"/>
      <c r="IL67" s="16"/>
      <c r="IM67" s="16"/>
      <c r="IN67" s="16"/>
      <c r="IO67" s="16"/>
      <c r="IP67" s="16"/>
      <c r="IQ67" s="16"/>
      <c r="IR67" s="16"/>
      <c r="IS67" s="16"/>
      <c r="IT67" s="16"/>
      <c r="IU67" s="16"/>
      <c r="IV67" s="16"/>
    </row>
    <row r="68" spans="1:256" ht="12.75" customHeight="1">
      <c r="A68" s="6"/>
      <c r="B68" s="273"/>
      <c r="C68" s="215"/>
      <c r="D68" s="6"/>
      <c r="E68" s="2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  <c r="HY68" s="16"/>
      <c r="HZ68" s="16"/>
      <c r="IA68" s="16"/>
      <c r="IB68" s="16"/>
      <c r="IC68" s="16"/>
      <c r="ID68" s="16"/>
      <c r="IE68" s="16"/>
      <c r="IF68" s="16"/>
      <c r="IG68" s="16"/>
      <c r="IH68" s="16"/>
      <c r="II68" s="16"/>
      <c r="IJ68" s="16"/>
      <c r="IK68" s="16"/>
      <c r="IL68" s="16"/>
      <c r="IM68" s="16"/>
      <c r="IN68" s="16"/>
      <c r="IO68" s="16"/>
      <c r="IP68" s="16"/>
      <c r="IQ68" s="16"/>
      <c r="IR68" s="16"/>
      <c r="IS68" s="16"/>
      <c r="IT68" s="16"/>
      <c r="IU68" s="16"/>
      <c r="IV68" s="16"/>
    </row>
    <row r="69" spans="1:256" ht="13.5" customHeight="1">
      <c r="A69" s="10" t="s">
        <v>2</v>
      </c>
      <c r="B69" s="271">
        <v>801</v>
      </c>
      <c r="C69" s="185" t="s">
        <v>199</v>
      </c>
      <c r="D69" s="10" t="s">
        <v>3</v>
      </c>
      <c r="E69" s="11">
        <f>E70+E72+E76+E79</f>
        <v>17250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  <c r="HZ69" s="16"/>
      <c r="IA69" s="16"/>
      <c r="IB69" s="16"/>
      <c r="IC69" s="16"/>
      <c r="ID69" s="16"/>
      <c r="IE69" s="16"/>
      <c r="IF69" s="16"/>
      <c r="IG69" s="16"/>
      <c r="IH69" s="16"/>
      <c r="II69" s="16"/>
      <c r="IJ69" s="16"/>
      <c r="IK69" s="16"/>
      <c r="IL69" s="16"/>
      <c r="IM69" s="16"/>
      <c r="IN69" s="16"/>
      <c r="IO69" s="16"/>
      <c r="IP69" s="16"/>
      <c r="IQ69" s="16"/>
      <c r="IR69" s="16"/>
      <c r="IS69" s="16"/>
      <c r="IT69" s="16"/>
      <c r="IU69" s="16"/>
      <c r="IV69" s="16"/>
    </row>
    <row r="70" spans="1:256" ht="13.5" customHeight="1">
      <c r="A70" s="12" t="s">
        <v>4</v>
      </c>
      <c r="B70" s="272">
        <v>80102</v>
      </c>
      <c r="C70" s="186" t="s">
        <v>218</v>
      </c>
      <c r="D70" s="12" t="s">
        <v>3</v>
      </c>
      <c r="E70" s="13">
        <f>SUM(E71:E71)</f>
        <v>1350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  <c r="HD70" s="16"/>
      <c r="HE70" s="16"/>
      <c r="HF70" s="16"/>
      <c r="HG70" s="16"/>
      <c r="HH70" s="16"/>
      <c r="HI70" s="16"/>
      <c r="HJ70" s="16"/>
      <c r="HK70" s="16"/>
      <c r="HL70" s="16"/>
      <c r="HM70" s="16"/>
      <c r="HN70" s="16"/>
      <c r="HO70" s="16"/>
      <c r="HP70" s="16"/>
      <c r="HQ70" s="16"/>
      <c r="HR70" s="16"/>
      <c r="HS70" s="16"/>
      <c r="HT70" s="16"/>
      <c r="HU70" s="16"/>
      <c r="HV70" s="16"/>
      <c r="HW70" s="16"/>
      <c r="HX70" s="16"/>
      <c r="HY70" s="16"/>
      <c r="HZ70" s="16"/>
      <c r="IA70" s="16"/>
      <c r="IB70" s="16"/>
      <c r="IC70" s="16"/>
      <c r="ID70" s="16"/>
      <c r="IE70" s="16"/>
      <c r="IF70" s="16"/>
      <c r="IG70" s="16"/>
      <c r="IH70" s="16"/>
      <c r="II70" s="16"/>
      <c r="IJ70" s="16"/>
      <c r="IK70" s="16"/>
      <c r="IL70" s="16"/>
      <c r="IM70" s="16"/>
      <c r="IN70" s="16"/>
      <c r="IO70" s="16"/>
      <c r="IP70" s="16"/>
      <c r="IQ70" s="16"/>
      <c r="IR70" s="16"/>
      <c r="IS70" s="16"/>
      <c r="IT70" s="16"/>
      <c r="IU70" s="16"/>
      <c r="IV70" s="16"/>
    </row>
    <row r="71" spans="1:256" ht="13.5" customHeight="1">
      <c r="A71" s="6" t="s">
        <v>5</v>
      </c>
      <c r="B71" s="273">
        <v>4170</v>
      </c>
      <c r="C71" s="184" t="s">
        <v>197</v>
      </c>
      <c r="D71" s="6" t="s">
        <v>3</v>
      </c>
      <c r="E71" s="216">
        <v>1350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  <c r="HU71" s="16"/>
      <c r="HV71" s="16"/>
      <c r="HW71" s="16"/>
      <c r="HX71" s="16"/>
      <c r="HY71" s="16"/>
      <c r="HZ71" s="16"/>
      <c r="IA71" s="16"/>
      <c r="IB71" s="16"/>
      <c r="IC71" s="16"/>
      <c r="ID71" s="16"/>
      <c r="IE71" s="16"/>
      <c r="IF71" s="16"/>
      <c r="IG71" s="16"/>
      <c r="IH71" s="16"/>
      <c r="II71" s="16"/>
      <c r="IJ71" s="16"/>
      <c r="IK71" s="16"/>
      <c r="IL71" s="16"/>
      <c r="IM71" s="16"/>
      <c r="IN71" s="16"/>
      <c r="IO71" s="16"/>
      <c r="IP71" s="16"/>
      <c r="IQ71" s="16"/>
      <c r="IR71" s="16"/>
      <c r="IS71" s="16"/>
      <c r="IT71" s="16"/>
      <c r="IU71" s="16"/>
      <c r="IV71" s="16"/>
    </row>
    <row r="72" spans="1:256" ht="12.75" customHeight="1">
      <c r="A72" s="12" t="s">
        <v>4</v>
      </c>
      <c r="B72" s="272">
        <v>80120</v>
      </c>
      <c r="C72" s="186" t="s">
        <v>207</v>
      </c>
      <c r="D72" s="12" t="s">
        <v>3</v>
      </c>
      <c r="E72" s="13">
        <f>SUM(E73:E75)</f>
        <v>13500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  <c r="HV72" s="16"/>
      <c r="HW72" s="16"/>
      <c r="HX72" s="16"/>
      <c r="HY72" s="16"/>
      <c r="HZ72" s="16"/>
      <c r="IA72" s="16"/>
      <c r="IB72" s="16"/>
      <c r="IC72" s="16"/>
      <c r="ID72" s="16"/>
      <c r="IE72" s="16"/>
      <c r="IF72" s="16"/>
      <c r="IG72" s="16"/>
      <c r="IH72" s="16"/>
      <c r="II72" s="16"/>
      <c r="IJ72" s="16"/>
      <c r="IK72" s="16"/>
      <c r="IL72" s="16"/>
      <c r="IM72" s="16"/>
      <c r="IN72" s="16"/>
      <c r="IO72" s="16"/>
      <c r="IP72" s="16"/>
      <c r="IQ72" s="16"/>
      <c r="IR72" s="16"/>
      <c r="IS72" s="16"/>
      <c r="IT72" s="16"/>
      <c r="IU72" s="16"/>
      <c r="IV72" s="16"/>
    </row>
    <row r="73" spans="1:256" ht="13.5" customHeight="1">
      <c r="A73" s="6" t="s">
        <v>5</v>
      </c>
      <c r="B73" s="273">
        <v>4210</v>
      </c>
      <c r="C73" s="184" t="s">
        <v>194</v>
      </c>
      <c r="D73" s="6" t="s">
        <v>3</v>
      </c>
      <c r="E73" s="216">
        <v>10000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  <c r="GY73" s="16"/>
      <c r="GZ73" s="16"/>
      <c r="HA73" s="16"/>
      <c r="HB73" s="16"/>
      <c r="HC73" s="16"/>
      <c r="HD73" s="16"/>
      <c r="HE73" s="16"/>
      <c r="HF73" s="16"/>
      <c r="HG73" s="16"/>
      <c r="HH73" s="16"/>
      <c r="HI73" s="16"/>
      <c r="HJ73" s="16"/>
      <c r="HK73" s="16"/>
      <c r="HL73" s="16"/>
      <c r="HM73" s="16"/>
      <c r="HN73" s="16"/>
      <c r="HO73" s="16"/>
      <c r="HP73" s="16"/>
      <c r="HQ73" s="16"/>
      <c r="HR73" s="16"/>
      <c r="HS73" s="16"/>
      <c r="HT73" s="16"/>
      <c r="HU73" s="16"/>
      <c r="HV73" s="16"/>
      <c r="HW73" s="16"/>
      <c r="HX73" s="16"/>
      <c r="HY73" s="16"/>
      <c r="HZ73" s="16"/>
      <c r="IA73" s="16"/>
      <c r="IB73" s="16"/>
      <c r="IC73" s="16"/>
      <c r="ID73" s="16"/>
      <c r="IE73" s="16"/>
      <c r="IF73" s="16"/>
      <c r="IG73" s="16"/>
      <c r="IH73" s="16"/>
      <c r="II73" s="16"/>
      <c r="IJ73" s="16"/>
      <c r="IK73" s="16"/>
      <c r="IL73" s="16"/>
      <c r="IM73" s="16"/>
      <c r="IN73" s="16"/>
      <c r="IO73" s="16"/>
      <c r="IP73" s="16"/>
      <c r="IQ73" s="16"/>
      <c r="IR73" s="16"/>
      <c r="IS73" s="16"/>
      <c r="IT73" s="16"/>
      <c r="IU73" s="16"/>
      <c r="IV73" s="16"/>
    </row>
    <row r="74" spans="1:256" ht="13.5" customHeight="1">
      <c r="A74" s="6" t="s">
        <v>5</v>
      </c>
      <c r="B74" s="273">
        <v>4260</v>
      </c>
      <c r="C74" s="215" t="s">
        <v>203</v>
      </c>
      <c r="D74" s="6" t="s">
        <v>3</v>
      </c>
      <c r="E74" s="216">
        <v>1500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  <c r="HU74" s="16"/>
      <c r="HV74" s="16"/>
      <c r="HW74" s="16"/>
      <c r="HX74" s="16"/>
      <c r="HY74" s="16"/>
      <c r="HZ74" s="16"/>
      <c r="IA74" s="16"/>
      <c r="IB74" s="16"/>
      <c r="IC74" s="16"/>
      <c r="ID74" s="16"/>
      <c r="IE74" s="16"/>
      <c r="IF74" s="16"/>
      <c r="IG74" s="16"/>
      <c r="IH74" s="16"/>
      <c r="II74" s="16"/>
      <c r="IJ74" s="16"/>
      <c r="IK74" s="16"/>
      <c r="IL74" s="16"/>
      <c r="IM74" s="16"/>
      <c r="IN74" s="16"/>
      <c r="IO74" s="16"/>
      <c r="IP74" s="16"/>
      <c r="IQ74" s="16"/>
      <c r="IR74" s="16"/>
      <c r="IS74" s="16"/>
      <c r="IT74" s="16"/>
      <c r="IU74" s="16"/>
      <c r="IV74" s="16"/>
    </row>
    <row r="75" spans="1:256" ht="13.5" customHeight="1">
      <c r="A75" s="6" t="s">
        <v>5</v>
      </c>
      <c r="B75" s="273">
        <v>4430</v>
      </c>
      <c r="C75" s="215" t="s">
        <v>233</v>
      </c>
      <c r="D75" s="6" t="s">
        <v>3</v>
      </c>
      <c r="E75" s="216">
        <v>2000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  <c r="GE75" s="16"/>
      <c r="GF75" s="16"/>
      <c r="GG75" s="16"/>
      <c r="GH75" s="16"/>
      <c r="GI75" s="16"/>
      <c r="GJ75" s="16"/>
      <c r="GK75" s="16"/>
      <c r="GL75" s="16"/>
      <c r="GM75" s="16"/>
      <c r="GN75" s="16"/>
      <c r="GO75" s="16"/>
      <c r="GP75" s="16"/>
      <c r="GQ75" s="16"/>
      <c r="GR75" s="16"/>
      <c r="GS75" s="16"/>
      <c r="GT75" s="16"/>
      <c r="GU75" s="16"/>
      <c r="GV75" s="16"/>
      <c r="GW75" s="16"/>
      <c r="GX75" s="16"/>
      <c r="GY75" s="16"/>
      <c r="GZ75" s="16"/>
      <c r="HA75" s="16"/>
      <c r="HB75" s="16"/>
      <c r="HC75" s="16"/>
      <c r="HD75" s="16"/>
      <c r="HE75" s="16"/>
      <c r="HF75" s="16"/>
      <c r="HG75" s="16"/>
      <c r="HH75" s="16"/>
      <c r="HI75" s="16"/>
      <c r="HJ75" s="16"/>
      <c r="HK75" s="16"/>
      <c r="HL75" s="16"/>
      <c r="HM75" s="16"/>
      <c r="HN75" s="16"/>
      <c r="HO75" s="16"/>
      <c r="HP75" s="16"/>
      <c r="HQ75" s="16"/>
      <c r="HR75" s="16"/>
      <c r="HS75" s="16"/>
      <c r="HT75" s="16"/>
      <c r="HU75" s="16"/>
      <c r="HV75" s="16"/>
      <c r="HW75" s="16"/>
      <c r="HX75" s="16"/>
      <c r="HY75" s="16"/>
      <c r="HZ75" s="16"/>
      <c r="IA75" s="16"/>
      <c r="IB75" s="16"/>
      <c r="IC75" s="16"/>
      <c r="ID75" s="16"/>
      <c r="IE75" s="16"/>
      <c r="IF75" s="16"/>
      <c r="IG75" s="16"/>
      <c r="IH75" s="16"/>
      <c r="II75" s="16"/>
      <c r="IJ75" s="16"/>
      <c r="IK75" s="16"/>
      <c r="IL75" s="16"/>
      <c r="IM75" s="16"/>
      <c r="IN75" s="16"/>
      <c r="IO75" s="16"/>
      <c r="IP75" s="16"/>
      <c r="IQ75" s="16"/>
      <c r="IR75" s="16"/>
      <c r="IS75" s="16"/>
      <c r="IT75" s="16"/>
      <c r="IU75" s="16"/>
      <c r="IV75" s="16"/>
    </row>
    <row r="76" spans="1:256" ht="12.75" customHeight="1">
      <c r="A76" s="12" t="s">
        <v>4</v>
      </c>
      <c r="B76" s="272">
        <v>80130</v>
      </c>
      <c r="C76" s="186" t="s">
        <v>215</v>
      </c>
      <c r="D76" s="12" t="s">
        <v>3</v>
      </c>
      <c r="E76" s="13">
        <f>SUM(E77:E78)</f>
        <v>2000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  <c r="GE76" s="16"/>
      <c r="GF76" s="16"/>
      <c r="GG76" s="16"/>
      <c r="GH76" s="16"/>
      <c r="GI76" s="16"/>
      <c r="GJ76" s="16"/>
      <c r="GK76" s="16"/>
      <c r="GL76" s="16"/>
      <c r="GM76" s="16"/>
      <c r="GN76" s="16"/>
      <c r="GO76" s="16"/>
      <c r="GP76" s="16"/>
      <c r="GQ76" s="16"/>
      <c r="GR76" s="16"/>
      <c r="GS76" s="16"/>
      <c r="GT76" s="16"/>
      <c r="GU76" s="16"/>
      <c r="GV76" s="16"/>
      <c r="GW76" s="16"/>
      <c r="GX76" s="16"/>
      <c r="GY76" s="16"/>
      <c r="GZ76" s="16"/>
      <c r="HA76" s="16"/>
      <c r="HB76" s="16"/>
      <c r="HC76" s="16"/>
      <c r="HD76" s="16"/>
      <c r="HE76" s="16"/>
      <c r="HF76" s="16"/>
      <c r="HG76" s="16"/>
      <c r="HH76" s="16"/>
      <c r="HI76" s="16"/>
      <c r="HJ76" s="16"/>
      <c r="HK76" s="16"/>
      <c r="HL76" s="16"/>
      <c r="HM76" s="16"/>
      <c r="HN76" s="16"/>
      <c r="HO76" s="16"/>
      <c r="HP76" s="16"/>
      <c r="HQ76" s="16"/>
      <c r="HR76" s="16"/>
      <c r="HS76" s="16"/>
      <c r="HT76" s="16"/>
      <c r="HU76" s="16"/>
      <c r="HV76" s="16"/>
      <c r="HW76" s="16"/>
      <c r="HX76" s="16"/>
      <c r="HY76" s="16"/>
      <c r="HZ76" s="16"/>
      <c r="IA76" s="16"/>
      <c r="IB76" s="16"/>
      <c r="IC76" s="16"/>
      <c r="ID76" s="16"/>
      <c r="IE76" s="16"/>
      <c r="IF76" s="16"/>
      <c r="IG76" s="16"/>
      <c r="IH76" s="16"/>
      <c r="II76" s="16"/>
      <c r="IJ76" s="16"/>
      <c r="IK76" s="16"/>
      <c r="IL76" s="16"/>
      <c r="IM76" s="16"/>
      <c r="IN76" s="16"/>
      <c r="IO76" s="16"/>
      <c r="IP76" s="16"/>
      <c r="IQ76" s="16"/>
      <c r="IR76" s="16"/>
      <c r="IS76" s="16"/>
      <c r="IT76" s="16"/>
      <c r="IU76" s="16"/>
      <c r="IV76" s="16"/>
    </row>
    <row r="77" spans="1:256" ht="13.5" customHeight="1">
      <c r="A77" s="6" t="s">
        <v>5</v>
      </c>
      <c r="B77" s="273">
        <v>4260</v>
      </c>
      <c r="C77" s="215" t="s">
        <v>203</v>
      </c>
      <c r="D77" s="6" t="s">
        <v>3</v>
      </c>
      <c r="E77" s="216">
        <v>1500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  <c r="GM77" s="16"/>
      <c r="GN77" s="16"/>
      <c r="GO77" s="16"/>
      <c r="GP77" s="16"/>
      <c r="GQ77" s="16"/>
      <c r="GR77" s="16"/>
      <c r="GS77" s="16"/>
      <c r="GT77" s="16"/>
      <c r="GU77" s="16"/>
      <c r="GV77" s="16"/>
      <c r="GW77" s="16"/>
      <c r="GX77" s="16"/>
      <c r="GY77" s="16"/>
      <c r="GZ77" s="16"/>
      <c r="HA77" s="16"/>
      <c r="HB77" s="16"/>
      <c r="HC77" s="16"/>
      <c r="HD77" s="16"/>
      <c r="HE77" s="16"/>
      <c r="HF77" s="16"/>
      <c r="HG77" s="16"/>
      <c r="HH77" s="16"/>
      <c r="HI77" s="16"/>
      <c r="HJ77" s="16"/>
      <c r="HK77" s="16"/>
      <c r="HL77" s="16"/>
      <c r="HM77" s="16"/>
      <c r="HN77" s="16"/>
      <c r="HO77" s="16"/>
      <c r="HP77" s="16"/>
      <c r="HQ77" s="16"/>
      <c r="HR77" s="16"/>
      <c r="HS77" s="16"/>
      <c r="HT77" s="16"/>
      <c r="HU77" s="16"/>
      <c r="HV77" s="16"/>
      <c r="HW77" s="16"/>
      <c r="HX77" s="16"/>
      <c r="HY77" s="16"/>
      <c r="HZ77" s="16"/>
      <c r="IA77" s="16"/>
      <c r="IB77" s="16"/>
      <c r="IC77" s="16"/>
      <c r="ID77" s="16"/>
      <c r="IE77" s="16"/>
      <c r="IF77" s="16"/>
      <c r="IG77" s="16"/>
      <c r="IH77" s="16"/>
      <c r="II77" s="16"/>
      <c r="IJ77" s="16"/>
      <c r="IK77" s="16"/>
      <c r="IL77" s="16"/>
      <c r="IM77" s="16"/>
      <c r="IN77" s="16"/>
      <c r="IO77" s="16"/>
      <c r="IP77" s="16"/>
      <c r="IQ77" s="16"/>
      <c r="IR77" s="16"/>
      <c r="IS77" s="16"/>
      <c r="IT77" s="16"/>
      <c r="IU77" s="16"/>
      <c r="IV77" s="16"/>
    </row>
    <row r="78" spans="1:256" ht="13.5" customHeight="1">
      <c r="A78" s="6" t="s">
        <v>5</v>
      </c>
      <c r="B78" s="273">
        <v>4300</v>
      </c>
      <c r="C78" s="215" t="s">
        <v>195</v>
      </c>
      <c r="D78" s="6" t="s">
        <v>3</v>
      </c>
      <c r="E78" s="216">
        <v>500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16"/>
      <c r="HC78" s="16"/>
      <c r="HD78" s="16"/>
      <c r="HE78" s="16"/>
      <c r="HF78" s="16"/>
      <c r="HG78" s="16"/>
      <c r="HH78" s="16"/>
      <c r="HI78" s="16"/>
      <c r="HJ78" s="16"/>
      <c r="HK78" s="16"/>
      <c r="HL78" s="16"/>
      <c r="HM78" s="16"/>
      <c r="HN78" s="16"/>
      <c r="HO78" s="16"/>
      <c r="HP78" s="16"/>
      <c r="HQ78" s="16"/>
      <c r="HR78" s="16"/>
      <c r="HS78" s="16"/>
      <c r="HT78" s="16"/>
      <c r="HU78" s="16"/>
      <c r="HV78" s="16"/>
      <c r="HW78" s="16"/>
      <c r="HX78" s="16"/>
      <c r="HY78" s="16"/>
      <c r="HZ78" s="16"/>
      <c r="IA78" s="16"/>
      <c r="IB78" s="16"/>
      <c r="IC78" s="16"/>
      <c r="ID78" s="16"/>
      <c r="IE78" s="16"/>
      <c r="IF78" s="16"/>
      <c r="IG78" s="16"/>
      <c r="IH78" s="16"/>
      <c r="II78" s="16"/>
      <c r="IJ78" s="16"/>
      <c r="IK78" s="16"/>
      <c r="IL78" s="16"/>
      <c r="IM78" s="16"/>
      <c r="IN78" s="16"/>
      <c r="IO78" s="16"/>
      <c r="IP78" s="16"/>
      <c r="IQ78" s="16"/>
      <c r="IR78" s="16"/>
      <c r="IS78" s="16"/>
      <c r="IT78" s="16"/>
      <c r="IU78" s="16"/>
      <c r="IV78" s="16"/>
    </row>
    <row r="79" spans="1:256" ht="12.75" customHeight="1">
      <c r="A79" s="12" t="s">
        <v>4</v>
      </c>
      <c r="B79" s="272">
        <v>80134</v>
      </c>
      <c r="C79" s="186" t="s">
        <v>219</v>
      </c>
      <c r="D79" s="12" t="s">
        <v>3</v>
      </c>
      <c r="E79" s="13">
        <f>SUM(E80:E80)</f>
        <v>400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  <c r="GE79" s="16"/>
      <c r="GF79" s="16"/>
      <c r="GG79" s="16"/>
      <c r="GH79" s="16"/>
      <c r="GI79" s="16"/>
      <c r="GJ79" s="16"/>
      <c r="GK79" s="16"/>
      <c r="GL79" s="16"/>
      <c r="GM79" s="16"/>
      <c r="GN79" s="16"/>
      <c r="GO79" s="16"/>
      <c r="GP79" s="16"/>
      <c r="GQ79" s="16"/>
      <c r="GR79" s="16"/>
      <c r="GS79" s="16"/>
      <c r="GT79" s="16"/>
      <c r="GU79" s="16"/>
      <c r="GV79" s="16"/>
      <c r="GW79" s="16"/>
      <c r="GX79" s="16"/>
      <c r="GY79" s="16"/>
      <c r="GZ79" s="16"/>
      <c r="HA79" s="16"/>
      <c r="HB79" s="16"/>
      <c r="HC79" s="16"/>
      <c r="HD79" s="16"/>
      <c r="HE79" s="16"/>
      <c r="HF79" s="16"/>
      <c r="HG79" s="16"/>
      <c r="HH79" s="16"/>
      <c r="HI79" s="16"/>
      <c r="HJ79" s="16"/>
      <c r="HK79" s="16"/>
      <c r="HL79" s="16"/>
      <c r="HM79" s="16"/>
      <c r="HN79" s="16"/>
      <c r="HO79" s="16"/>
      <c r="HP79" s="16"/>
      <c r="HQ79" s="16"/>
      <c r="HR79" s="16"/>
      <c r="HS79" s="16"/>
      <c r="HT79" s="16"/>
      <c r="HU79" s="16"/>
      <c r="HV79" s="16"/>
      <c r="HW79" s="16"/>
      <c r="HX79" s="16"/>
      <c r="HY79" s="16"/>
      <c r="HZ79" s="16"/>
      <c r="IA79" s="16"/>
      <c r="IB79" s="16"/>
      <c r="IC79" s="16"/>
      <c r="ID79" s="16"/>
      <c r="IE79" s="16"/>
      <c r="IF79" s="16"/>
      <c r="IG79" s="16"/>
      <c r="IH79" s="16"/>
      <c r="II79" s="16"/>
      <c r="IJ79" s="16"/>
      <c r="IK79" s="16"/>
      <c r="IL79" s="16"/>
      <c r="IM79" s="16"/>
      <c r="IN79" s="16"/>
      <c r="IO79" s="16"/>
      <c r="IP79" s="16"/>
      <c r="IQ79" s="16"/>
      <c r="IR79" s="16"/>
      <c r="IS79" s="16"/>
      <c r="IT79" s="16"/>
      <c r="IU79" s="16"/>
      <c r="IV79" s="16"/>
    </row>
    <row r="80" spans="1:256" ht="13.5" customHeight="1">
      <c r="A80" s="6" t="s">
        <v>5</v>
      </c>
      <c r="B80" s="273">
        <v>4120</v>
      </c>
      <c r="C80" s="215" t="s">
        <v>220</v>
      </c>
      <c r="D80" s="6" t="s">
        <v>3</v>
      </c>
      <c r="E80" s="216">
        <v>400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16"/>
      <c r="GJ80" s="16"/>
      <c r="GK80" s="16"/>
      <c r="GL80" s="16"/>
      <c r="GM80" s="16"/>
      <c r="GN80" s="16"/>
      <c r="GO80" s="16"/>
      <c r="GP80" s="16"/>
      <c r="GQ80" s="16"/>
      <c r="GR80" s="16"/>
      <c r="GS80" s="16"/>
      <c r="GT80" s="16"/>
      <c r="GU80" s="16"/>
      <c r="GV80" s="16"/>
      <c r="GW80" s="16"/>
      <c r="GX80" s="16"/>
      <c r="GY80" s="16"/>
      <c r="GZ80" s="16"/>
      <c r="HA80" s="16"/>
      <c r="HB80" s="16"/>
      <c r="HC80" s="16"/>
      <c r="HD80" s="16"/>
      <c r="HE80" s="16"/>
      <c r="HF80" s="16"/>
      <c r="HG80" s="16"/>
      <c r="HH80" s="16"/>
      <c r="HI80" s="16"/>
      <c r="HJ80" s="16"/>
      <c r="HK80" s="16"/>
      <c r="HL80" s="16"/>
      <c r="HM80" s="16"/>
      <c r="HN80" s="16"/>
      <c r="HO80" s="16"/>
      <c r="HP80" s="16"/>
      <c r="HQ80" s="16"/>
      <c r="HR80" s="16"/>
      <c r="HS80" s="16"/>
      <c r="HT80" s="16"/>
      <c r="HU80" s="16"/>
      <c r="HV80" s="16"/>
      <c r="HW80" s="16"/>
      <c r="HX80" s="16"/>
      <c r="HY80" s="16"/>
      <c r="HZ80" s="16"/>
      <c r="IA80" s="16"/>
      <c r="IB80" s="16"/>
      <c r="IC80" s="16"/>
      <c r="ID80" s="16"/>
      <c r="IE80" s="16"/>
      <c r="IF80" s="16"/>
      <c r="IG80" s="16"/>
      <c r="IH80" s="16"/>
      <c r="II80" s="16"/>
      <c r="IJ80" s="16"/>
      <c r="IK80" s="16"/>
      <c r="IL80" s="16"/>
      <c r="IM80" s="16"/>
      <c r="IN80" s="16"/>
      <c r="IO80" s="16"/>
      <c r="IP80" s="16"/>
      <c r="IQ80" s="16"/>
      <c r="IR80" s="16"/>
      <c r="IS80" s="16"/>
      <c r="IT80" s="16"/>
      <c r="IU80" s="16"/>
      <c r="IV80" s="16"/>
    </row>
    <row r="81" spans="1:256" ht="12" customHeight="1">
      <c r="A81" s="6"/>
      <c r="B81" s="273"/>
      <c r="C81" s="215"/>
      <c r="D81" s="6"/>
      <c r="E81" s="2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  <c r="GE81" s="16"/>
      <c r="GF81" s="16"/>
      <c r="GG81" s="16"/>
      <c r="GH81" s="16"/>
      <c r="GI81" s="16"/>
      <c r="GJ81" s="16"/>
      <c r="GK81" s="16"/>
      <c r="GL81" s="16"/>
      <c r="GM81" s="16"/>
      <c r="GN81" s="16"/>
      <c r="GO81" s="16"/>
      <c r="GP81" s="16"/>
      <c r="GQ81" s="16"/>
      <c r="GR81" s="16"/>
      <c r="GS81" s="16"/>
      <c r="GT81" s="16"/>
      <c r="GU81" s="16"/>
      <c r="GV81" s="16"/>
      <c r="GW81" s="16"/>
      <c r="GX81" s="16"/>
      <c r="GY81" s="16"/>
      <c r="GZ81" s="16"/>
      <c r="HA81" s="16"/>
      <c r="HB81" s="16"/>
      <c r="HC81" s="16"/>
      <c r="HD81" s="16"/>
      <c r="HE81" s="16"/>
      <c r="HF81" s="16"/>
      <c r="HG81" s="16"/>
      <c r="HH81" s="16"/>
      <c r="HI81" s="16"/>
      <c r="HJ81" s="16"/>
      <c r="HK81" s="16"/>
      <c r="HL81" s="16"/>
      <c r="HM81" s="16"/>
      <c r="HN81" s="16"/>
      <c r="HO81" s="16"/>
      <c r="HP81" s="16"/>
      <c r="HQ81" s="16"/>
      <c r="HR81" s="16"/>
      <c r="HS81" s="16"/>
      <c r="HT81" s="16"/>
      <c r="HU81" s="16"/>
      <c r="HV81" s="16"/>
      <c r="HW81" s="16"/>
      <c r="HX81" s="16"/>
      <c r="HY81" s="16"/>
      <c r="HZ81" s="16"/>
      <c r="IA81" s="16"/>
      <c r="IB81" s="16"/>
      <c r="IC81" s="16"/>
      <c r="ID81" s="16"/>
      <c r="IE81" s="16"/>
      <c r="IF81" s="16"/>
      <c r="IG81" s="16"/>
      <c r="IH81" s="16"/>
      <c r="II81" s="16"/>
      <c r="IJ81" s="16"/>
      <c r="IK81" s="16"/>
      <c r="IL81" s="16"/>
      <c r="IM81" s="16"/>
      <c r="IN81" s="16"/>
      <c r="IO81" s="16"/>
      <c r="IP81" s="16"/>
      <c r="IQ81" s="16"/>
      <c r="IR81" s="16"/>
      <c r="IS81" s="16"/>
      <c r="IT81" s="16"/>
      <c r="IU81" s="16"/>
      <c r="IV81" s="16"/>
    </row>
    <row r="82" spans="1:256" ht="12.75" customHeight="1">
      <c r="A82" s="10" t="s">
        <v>2</v>
      </c>
      <c r="B82" s="271">
        <v>852</v>
      </c>
      <c r="C82" s="185" t="s">
        <v>229</v>
      </c>
      <c r="D82" s="10" t="s">
        <v>3</v>
      </c>
      <c r="E82" s="11">
        <f>E83</f>
        <v>10000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D82" s="16"/>
      <c r="GE82" s="16"/>
      <c r="GF82" s="16"/>
      <c r="GG82" s="16"/>
      <c r="GH82" s="16"/>
      <c r="GI82" s="16"/>
      <c r="GJ82" s="16"/>
      <c r="GK82" s="16"/>
      <c r="GL82" s="16"/>
      <c r="GM82" s="16"/>
      <c r="GN82" s="16"/>
      <c r="GO82" s="16"/>
      <c r="GP82" s="16"/>
      <c r="GQ82" s="16"/>
      <c r="GR82" s="16"/>
      <c r="GS82" s="16"/>
      <c r="GT82" s="16"/>
      <c r="GU82" s="16"/>
      <c r="GV82" s="16"/>
      <c r="GW82" s="16"/>
      <c r="GX82" s="16"/>
      <c r="GY82" s="16"/>
      <c r="GZ82" s="16"/>
      <c r="HA82" s="16"/>
      <c r="HB82" s="16"/>
      <c r="HC82" s="16"/>
      <c r="HD82" s="16"/>
      <c r="HE82" s="16"/>
      <c r="HF82" s="16"/>
      <c r="HG82" s="16"/>
      <c r="HH82" s="16"/>
      <c r="HI82" s="16"/>
      <c r="HJ82" s="16"/>
      <c r="HK82" s="16"/>
      <c r="HL82" s="16"/>
      <c r="HM82" s="16"/>
      <c r="HN82" s="16"/>
      <c r="HO82" s="16"/>
      <c r="HP82" s="16"/>
      <c r="HQ82" s="16"/>
      <c r="HR82" s="16"/>
      <c r="HS82" s="16"/>
      <c r="HT82" s="16"/>
      <c r="HU82" s="16"/>
      <c r="HV82" s="16"/>
      <c r="HW82" s="16"/>
      <c r="HX82" s="16"/>
      <c r="HY82" s="16"/>
      <c r="HZ82" s="16"/>
      <c r="IA82" s="16"/>
      <c r="IB82" s="16"/>
      <c r="IC82" s="16"/>
      <c r="ID82" s="16"/>
      <c r="IE82" s="16"/>
      <c r="IF82" s="16"/>
      <c r="IG82" s="16"/>
      <c r="IH82" s="16"/>
      <c r="II82" s="16"/>
      <c r="IJ82" s="16"/>
      <c r="IK82" s="16"/>
      <c r="IL82" s="16"/>
      <c r="IM82" s="16"/>
      <c r="IN82" s="16"/>
      <c r="IO82" s="16"/>
      <c r="IP82" s="16"/>
      <c r="IQ82" s="16"/>
      <c r="IR82" s="16"/>
      <c r="IS82" s="16"/>
      <c r="IT82" s="16"/>
      <c r="IU82" s="16"/>
      <c r="IV82" s="16"/>
    </row>
    <row r="83" spans="1:256" ht="12.75" customHeight="1">
      <c r="A83" s="12" t="s">
        <v>4</v>
      </c>
      <c r="B83" s="272">
        <v>85201</v>
      </c>
      <c r="C83" s="186" t="s">
        <v>230</v>
      </c>
      <c r="D83" s="12" t="s">
        <v>3</v>
      </c>
      <c r="E83" s="13">
        <f>SUM(E84:E87)</f>
        <v>10000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Q83" s="16"/>
      <c r="GR83" s="16"/>
      <c r="GS83" s="16"/>
      <c r="GT83" s="16"/>
      <c r="GU83" s="16"/>
      <c r="GV83" s="16"/>
      <c r="GW83" s="16"/>
      <c r="GX83" s="16"/>
      <c r="GY83" s="16"/>
      <c r="GZ83" s="16"/>
      <c r="HA83" s="16"/>
      <c r="HB83" s="16"/>
      <c r="HC83" s="16"/>
      <c r="HD83" s="16"/>
      <c r="HE83" s="16"/>
      <c r="HF83" s="16"/>
      <c r="HG83" s="16"/>
      <c r="HH83" s="16"/>
      <c r="HI83" s="16"/>
      <c r="HJ83" s="16"/>
      <c r="HK83" s="16"/>
      <c r="HL83" s="16"/>
      <c r="HM83" s="16"/>
      <c r="HN83" s="16"/>
      <c r="HO83" s="16"/>
      <c r="HP83" s="16"/>
      <c r="HQ83" s="16"/>
      <c r="HR83" s="16"/>
      <c r="HS83" s="16"/>
      <c r="HT83" s="16"/>
      <c r="HU83" s="16"/>
      <c r="HV83" s="16"/>
      <c r="HW83" s="16"/>
      <c r="HX83" s="16"/>
      <c r="HY83" s="16"/>
      <c r="HZ83" s="16"/>
      <c r="IA83" s="16"/>
      <c r="IB83" s="16"/>
      <c r="IC83" s="16"/>
      <c r="ID83" s="16"/>
      <c r="IE83" s="16"/>
      <c r="IF83" s="16"/>
      <c r="IG83" s="16"/>
      <c r="IH83" s="16"/>
      <c r="II83" s="16"/>
      <c r="IJ83" s="16"/>
      <c r="IK83" s="16"/>
      <c r="IL83" s="16"/>
      <c r="IM83" s="16"/>
      <c r="IN83" s="16"/>
      <c r="IO83" s="16"/>
      <c r="IP83" s="16"/>
      <c r="IQ83" s="16"/>
      <c r="IR83" s="16"/>
      <c r="IS83" s="16"/>
      <c r="IT83" s="16"/>
      <c r="IU83" s="16"/>
      <c r="IV83" s="16"/>
    </row>
    <row r="84" spans="1:256" ht="13.5" customHeight="1">
      <c r="A84" s="6" t="s">
        <v>5</v>
      </c>
      <c r="B84" s="273">
        <v>4170</v>
      </c>
      <c r="C84" s="215" t="s">
        <v>197</v>
      </c>
      <c r="D84" s="6" t="s">
        <v>3</v>
      </c>
      <c r="E84" s="216">
        <v>1500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  <c r="GQ84" s="16"/>
      <c r="GR84" s="16"/>
      <c r="GS84" s="16"/>
      <c r="GT84" s="16"/>
      <c r="GU84" s="16"/>
      <c r="GV84" s="16"/>
      <c r="GW84" s="16"/>
      <c r="GX84" s="16"/>
      <c r="GY84" s="16"/>
      <c r="GZ84" s="16"/>
      <c r="HA84" s="16"/>
      <c r="HB84" s="16"/>
      <c r="HC84" s="16"/>
      <c r="HD84" s="16"/>
      <c r="HE84" s="16"/>
      <c r="HF84" s="16"/>
      <c r="HG84" s="16"/>
      <c r="HH84" s="16"/>
      <c r="HI84" s="16"/>
      <c r="HJ84" s="16"/>
      <c r="HK84" s="16"/>
      <c r="HL84" s="16"/>
      <c r="HM84" s="16"/>
      <c r="HN84" s="16"/>
      <c r="HO84" s="16"/>
      <c r="HP84" s="16"/>
      <c r="HQ84" s="16"/>
      <c r="HR84" s="16"/>
      <c r="HS84" s="16"/>
      <c r="HT84" s="16"/>
      <c r="HU84" s="16"/>
      <c r="HV84" s="16"/>
      <c r="HW84" s="16"/>
      <c r="HX84" s="16"/>
      <c r="HY84" s="16"/>
      <c r="HZ84" s="16"/>
      <c r="IA84" s="16"/>
      <c r="IB84" s="16"/>
      <c r="IC84" s="16"/>
      <c r="ID84" s="16"/>
      <c r="IE84" s="16"/>
      <c r="IF84" s="16"/>
      <c r="IG84" s="16"/>
      <c r="IH84" s="16"/>
      <c r="II84" s="16"/>
      <c r="IJ84" s="16"/>
      <c r="IK84" s="16"/>
      <c r="IL84" s="16"/>
      <c r="IM84" s="16"/>
      <c r="IN84" s="16"/>
      <c r="IO84" s="16"/>
      <c r="IP84" s="16"/>
      <c r="IQ84" s="16"/>
      <c r="IR84" s="16"/>
      <c r="IS84" s="16"/>
      <c r="IT84" s="16"/>
      <c r="IU84" s="16"/>
      <c r="IV84" s="16"/>
    </row>
    <row r="85" spans="1:256" ht="13.5" customHeight="1">
      <c r="A85" s="6" t="s">
        <v>5</v>
      </c>
      <c r="B85" s="273">
        <v>4230</v>
      </c>
      <c r="C85" s="215" t="s">
        <v>228</v>
      </c>
      <c r="D85" s="6" t="s">
        <v>3</v>
      </c>
      <c r="E85" s="216">
        <v>1500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  <c r="GE85" s="16"/>
      <c r="GF85" s="16"/>
      <c r="GG85" s="16"/>
      <c r="GH85" s="16"/>
      <c r="GI85" s="16"/>
      <c r="GJ85" s="16"/>
      <c r="GK85" s="16"/>
      <c r="GL85" s="16"/>
      <c r="GM85" s="16"/>
      <c r="GN85" s="16"/>
      <c r="GO85" s="16"/>
      <c r="GP85" s="16"/>
      <c r="GQ85" s="16"/>
      <c r="GR85" s="16"/>
      <c r="GS85" s="16"/>
      <c r="GT85" s="16"/>
      <c r="GU85" s="16"/>
      <c r="GV85" s="16"/>
      <c r="GW85" s="16"/>
      <c r="GX85" s="16"/>
      <c r="GY85" s="16"/>
      <c r="GZ85" s="16"/>
      <c r="HA85" s="16"/>
      <c r="HB85" s="16"/>
      <c r="HC85" s="16"/>
      <c r="HD85" s="16"/>
      <c r="HE85" s="16"/>
      <c r="HF85" s="16"/>
      <c r="HG85" s="16"/>
      <c r="HH85" s="16"/>
      <c r="HI85" s="16"/>
      <c r="HJ85" s="16"/>
      <c r="HK85" s="16"/>
      <c r="HL85" s="16"/>
      <c r="HM85" s="16"/>
      <c r="HN85" s="16"/>
      <c r="HO85" s="16"/>
      <c r="HP85" s="16"/>
      <c r="HQ85" s="16"/>
      <c r="HR85" s="16"/>
      <c r="HS85" s="16"/>
      <c r="HT85" s="16"/>
      <c r="HU85" s="16"/>
      <c r="HV85" s="16"/>
      <c r="HW85" s="16"/>
      <c r="HX85" s="16"/>
      <c r="HY85" s="16"/>
      <c r="HZ85" s="16"/>
      <c r="IA85" s="16"/>
      <c r="IB85" s="16"/>
      <c r="IC85" s="16"/>
      <c r="ID85" s="16"/>
      <c r="IE85" s="16"/>
      <c r="IF85" s="16"/>
      <c r="IG85" s="16"/>
      <c r="IH85" s="16"/>
      <c r="II85" s="16"/>
      <c r="IJ85" s="16"/>
      <c r="IK85" s="16"/>
      <c r="IL85" s="16"/>
      <c r="IM85" s="16"/>
      <c r="IN85" s="16"/>
      <c r="IO85" s="16"/>
      <c r="IP85" s="16"/>
      <c r="IQ85" s="16"/>
      <c r="IR85" s="16"/>
      <c r="IS85" s="16"/>
      <c r="IT85" s="16"/>
      <c r="IU85" s="16"/>
      <c r="IV85" s="16"/>
    </row>
    <row r="86" spans="1:256" ht="13.5" customHeight="1">
      <c r="A86" s="6" t="s">
        <v>5</v>
      </c>
      <c r="B86" s="273">
        <v>4300</v>
      </c>
      <c r="C86" s="215" t="s">
        <v>195</v>
      </c>
      <c r="D86" s="6" t="s">
        <v>3</v>
      </c>
      <c r="E86" s="216">
        <v>5000</v>
      </c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16"/>
      <c r="GR86" s="16"/>
      <c r="GS86" s="16"/>
      <c r="GT86" s="16"/>
      <c r="GU86" s="16"/>
      <c r="GV86" s="16"/>
      <c r="GW86" s="16"/>
      <c r="GX86" s="16"/>
      <c r="GY86" s="16"/>
      <c r="GZ86" s="16"/>
      <c r="HA86" s="16"/>
      <c r="HB86" s="16"/>
      <c r="HC86" s="16"/>
      <c r="HD86" s="16"/>
      <c r="HE86" s="16"/>
      <c r="HF86" s="16"/>
      <c r="HG86" s="16"/>
      <c r="HH86" s="16"/>
      <c r="HI86" s="16"/>
      <c r="HJ86" s="16"/>
      <c r="HK86" s="16"/>
      <c r="HL86" s="16"/>
      <c r="HM86" s="16"/>
      <c r="HN86" s="16"/>
      <c r="HO86" s="16"/>
      <c r="HP86" s="16"/>
      <c r="HQ86" s="16"/>
      <c r="HR86" s="16"/>
      <c r="HS86" s="16"/>
      <c r="HT86" s="16"/>
      <c r="HU86" s="16"/>
      <c r="HV86" s="16"/>
      <c r="HW86" s="16"/>
      <c r="HX86" s="16"/>
      <c r="HY86" s="16"/>
      <c r="HZ86" s="16"/>
      <c r="IA86" s="16"/>
      <c r="IB86" s="16"/>
      <c r="IC86" s="16"/>
      <c r="ID86" s="16"/>
      <c r="IE86" s="16"/>
      <c r="IF86" s="16"/>
      <c r="IG86" s="16"/>
      <c r="IH86" s="16"/>
      <c r="II86" s="16"/>
      <c r="IJ86" s="16"/>
      <c r="IK86" s="16"/>
      <c r="IL86" s="16"/>
      <c r="IM86" s="16"/>
      <c r="IN86" s="16"/>
      <c r="IO86" s="16"/>
      <c r="IP86" s="16"/>
      <c r="IQ86" s="16"/>
      <c r="IR86" s="16"/>
      <c r="IS86" s="16"/>
      <c r="IT86" s="16"/>
      <c r="IU86" s="16"/>
      <c r="IV86" s="16"/>
    </row>
    <row r="87" spans="1:256" ht="13.5" customHeight="1">
      <c r="A87" s="6" t="s">
        <v>5</v>
      </c>
      <c r="B87" s="273">
        <v>4410</v>
      </c>
      <c r="C87" s="215" t="s">
        <v>208</v>
      </c>
      <c r="D87" s="6" t="s">
        <v>3</v>
      </c>
      <c r="E87" s="216">
        <v>2000</v>
      </c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  <c r="GE87" s="16"/>
      <c r="GF87" s="16"/>
      <c r="GG87" s="16"/>
      <c r="GH87" s="16"/>
      <c r="GI87" s="16"/>
      <c r="GJ87" s="16"/>
      <c r="GK87" s="16"/>
      <c r="GL87" s="16"/>
      <c r="GM87" s="16"/>
      <c r="GN87" s="16"/>
      <c r="GO87" s="16"/>
      <c r="GP87" s="16"/>
      <c r="GQ87" s="16"/>
      <c r="GR87" s="16"/>
      <c r="GS87" s="16"/>
      <c r="GT87" s="16"/>
      <c r="GU87" s="16"/>
      <c r="GV87" s="16"/>
      <c r="GW87" s="16"/>
      <c r="GX87" s="16"/>
      <c r="GY87" s="16"/>
      <c r="GZ87" s="16"/>
      <c r="HA87" s="16"/>
      <c r="HB87" s="16"/>
      <c r="HC87" s="16"/>
      <c r="HD87" s="16"/>
      <c r="HE87" s="16"/>
      <c r="HF87" s="16"/>
      <c r="HG87" s="16"/>
      <c r="HH87" s="16"/>
      <c r="HI87" s="16"/>
      <c r="HJ87" s="16"/>
      <c r="HK87" s="16"/>
      <c r="HL87" s="16"/>
      <c r="HM87" s="16"/>
      <c r="HN87" s="16"/>
      <c r="HO87" s="16"/>
      <c r="HP87" s="16"/>
      <c r="HQ87" s="16"/>
      <c r="HR87" s="16"/>
      <c r="HS87" s="16"/>
      <c r="HT87" s="16"/>
      <c r="HU87" s="16"/>
      <c r="HV87" s="16"/>
      <c r="HW87" s="16"/>
      <c r="HX87" s="16"/>
      <c r="HY87" s="16"/>
      <c r="HZ87" s="16"/>
      <c r="IA87" s="16"/>
      <c r="IB87" s="16"/>
      <c r="IC87" s="16"/>
      <c r="ID87" s="16"/>
      <c r="IE87" s="16"/>
      <c r="IF87" s="16"/>
      <c r="IG87" s="16"/>
      <c r="IH87" s="16"/>
      <c r="II87" s="16"/>
      <c r="IJ87" s="16"/>
      <c r="IK87" s="16"/>
      <c r="IL87" s="16"/>
      <c r="IM87" s="16"/>
      <c r="IN87" s="16"/>
      <c r="IO87" s="16"/>
      <c r="IP87" s="16"/>
      <c r="IQ87" s="16"/>
      <c r="IR87" s="16"/>
      <c r="IS87" s="16"/>
      <c r="IT87" s="16"/>
      <c r="IU87" s="16"/>
      <c r="IV87" s="16"/>
    </row>
    <row r="88" spans="1:256" ht="12.75" customHeight="1">
      <c r="A88" s="187"/>
      <c r="B88" s="274"/>
      <c r="C88" s="9"/>
      <c r="D88" s="16"/>
      <c r="E88" s="19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  <c r="GB88" s="16"/>
      <c r="GC88" s="16"/>
      <c r="GD88" s="16"/>
      <c r="GE88" s="16"/>
      <c r="GF88" s="16"/>
      <c r="GG88" s="16"/>
      <c r="GH88" s="16"/>
      <c r="GI88" s="16"/>
      <c r="GJ88" s="16"/>
      <c r="GK88" s="16"/>
      <c r="GL88" s="16"/>
      <c r="GM88" s="16"/>
      <c r="GN88" s="16"/>
      <c r="GO88" s="16"/>
      <c r="GP88" s="16"/>
      <c r="GQ88" s="16"/>
      <c r="GR88" s="16"/>
      <c r="GS88" s="16"/>
      <c r="GT88" s="16"/>
      <c r="GU88" s="16"/>
      <c r="GV88" s="16"/>
      <c r="GW88" s="16"/>
      <c r="GX88" s="16"/>
      <c r="GY88" s="16"/>
      <c r="GZ88" s="16"/>
      <c r="HA88" s="16"/>
      <c r="HB88" s="16"/>
      <c r="HC88" s="16"/>
      <c r="HD88" s="16"/>
      <c r="HE88" s="16"/>
      <c r="HF88" s="16"/>
      <c r="HG88" s="16"/>
      <c r="HH88" s="16"/>
      <c r="HI88" s="16"/>
      <c r="HJ88" s="16"/>
      <c r="HK88" s="16"/>
      <c r="HL88" s="16"/>
      <c r="HM88" s="16"/>
      <c r="HN88" s="16"/>
      <c r="HO88" s="16"/>
      <c r="HP88" s="16"/>
      <c r="HQ88" s="16"/>
      <c r="HR88" s="16"/>
      <c r="HS88" s="16"/>
      <c r="HT88" s="16"/>
      <c r="HU88" s="16"/>
      <c r="HV88" s="16"/>
      <c r="HW88" s="16"/>
      <c r="HX88" s="16"/>
      <c r="HY88" s="16"/>
      <c r="HZ88" s="16"/>
      <c r="IA88" s="16"/>
      <c r="IB88" s="16"/>
      <c r="IC88" s="16"/>
      <c r="ID88" s="16"/>
      <c r="IE88" s="16"/>
      <c r="IF88" s="16"/>
      <c r="IG88" s="16"/>
      <c r="IH88" s="16"/>
      <c r="II88" s="16"/>
      <c r="IJ88" s="16"/>
      <c r="IK88" s="16"/>
      <c r="IL88" s="16"/>
      <c r="IM88" s="16"/>
      <c r="IN88" s="16"/>
      <c r="IO88" s="16"/>
      <c r="IP88" s="16"/>
      <c r="IQ88" s="16"/>
      <c r="IR88" s="16"/>
      <c r="IS88" s="16"/>
      <c r="IT88" s="16"/>
      <c r="IU88" s="16"/>
      <c r="IV88" s="16"/>
    </row>
    <row r="89" spans="1:256" ht="14.25" customHeight="1">
      <c r="A89" s="10" t="s">
        <v>2</v>
      </c>
      <c r="B89" s="271">
        <v>854</v>
      </c>
      <c r="C89" s="185" t="s">
        <v>206</v>
      </c>
      <c r="D89" s="10" t="s">
        <v>3</v>
      </c>
      <c r="E89" s="11">
        <f>E90+E92</f>
        <v>6500</v>
      </c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  <c r="GC89" s="16"/>
      <c r="GD89" s="16"/>
      <c r="GE89" s="16"/>
      <c r="GF89" s="16"/>
      <c r="GG89" s="16"/>
      <c r="GH89" s="16"/>
      <c r="GI89" s="16"/>
      <c r="GJ89" s="16"/>
      <c r="GK89" s="16"/>
      <c r="GL89" s="16"/>
      <c r="GM89" s="16"/>
      <c r="GN89" s="16"/>
      <c r="GO89" s="16"/>
      <c r="GP89" s="16"/>
      <c r="GQ89" s="16"/>
      <c r="GR89" s="16"/>
      <c r="GS89" s="16"/>
      <c r="GT89" s="16"/>
      <c r="GU89" s="16"/>
      <c r="GV89" s="16"/>
      <c r="GW89" s="16"/>
      <c r="GX89" s="16"/>
      <c r="GY89" s="16"/>
      <c r="GZ89" s="16"/>
      <c r="HA89" s="16"/>
      <c r="HB89" s="16"/>
      <c r="HC89" s="16"/>
      <c r="HD89" s="16"/>
      <c r="HE89" s="16"/>
      <c r="HF89" s="16"/>
      <c r="HG89" s="16"/>
      <c r="HH89" s="16"/>
      <c r="HI89" s="16"/>
      <c r="HJ89" s="16"/>
      <c r="HK89" s="16"/>
      <c r="HL89" s="16"/>
      <c r="HM89" s="16"/>
      <c r="HN89" s="16"/>
      <c r="HO89" s="16"/>
      <c r="HP89" s="16"/>
      <c r="HQ89" s="16"/>
      <c r="HR89" s="16"/>
      <c r="HS89" s="16"/>
      <c r="HT89" s="16"/>
      <c r="HU89" s="16"/>
      <c r="HV89" s="16"/>
      <c r="HW89" s="16"/>
      <c r="HX89" s="16"/>
      <c r="HY89" s="16"/>
      <c r="HZ89" s="16"/>
      <c r="IA89" s="16"/>
      <c r="IB89" s="16"/>
      <c r="IC89" s="16"/>
      <c r="ID89" s="16"/>
      <c r="IE89" s="16"/>
      <c r="IF89" s="16"/>
      <c r="IG89" s="16"/>
      <c r="IH89" s="16"/>
      <c r="II89" s="16"/>
      <c r="IJ89" s="16"/>
      <c r="IK89" s="16"/>
      <c r="IL89" s="16"/>
      <c r="IM89" s="16"/>
      <c r="IN89" s="16"/>
      <c r="IO89" s="16"/>
      <c r="IP89" s="16"/>
      <c r="IQ89" s="16"/>
      <c r="IR89" s="16"/>
      <c r="IS89" s="16"/>
      <c r="IT89" s="16"/>
      <c r="IU89" s="16"/>
      <c r="IV89" s="16"/>
    </row>
    <row r="90" spans="1:256" ht="12.75" customHeight="1">
      <c r="A90" s="12" t="s">
        <v>4</v>
      </c>
      <c r="B90" s="272">
        <v>85403</v>
      </c>
      <c r="C90" s="186" t="s">
        <v>252</v>
      </c>
      <c r="D90" s="12" t="s">
        <v>3</v>
      </c>
      <c r="E90" s="13">
        <f>SUM(E91:E91)</f>
        <v>5000</v>
      </c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6"/>
      <c r="GD90" s="16"/>
      <c r="GE90" s="16"/>
      <c r="GF90" s="16"/>
      <c r="GG90" s="16"/>
      <c r="GH90" s="16"/>
      <c r="GI90" s="16"/>
      <c r="GJ90" s="16"/>
      <c r="GK90" s="16"/>
      <c r="GL90" s="16"/>
      <c r="GM90" s="16"/>
      <c r="GN90" s="16"/>
      <c r="GO90" s="16"/>
      <c r="GP90" s="16"/>
      <c r="GQ90" s="16"/>
      <c r="GR90" s="16"/>
      <c r="GS90" s="16"/>
      <c r="GT90" s="16"/>
      <c r="GU90" s="16"/>
      <c r="GV90" s="16"/>
      <c r="GW90" s="16"/>
      <c r="GX90" s="16"/>
      <c r="GY90" s="16"/>
      <c r="GZ90" s="16"/>
      <c r="HA90" s="16"/>
      <c r="HB90" s="16"/>
      <c r="HC90" s="16"/>
      <c r="HD90" s="16"/>
      <c r="HE90" s="16"/>
      <c r="HF90" s="16"/>
      <c r="HG90" s="16"/>
      <c r="HH90" s="16"/>
      <c r="HI90" s="16"/>
      <c r="HJ90" s="16"/>
      <c r="HK90" s="16"/>
      <c r="HL90" s="16"/>
      <c r="HM90" s="16"/>
      <c r="HN90" s="16"/>
      <c r="HO90" s="16"/>
      <c r="HP90" s="16"/>
      <c r="HQ90" s="16"/>
      <c r="HR90" s="16"/>
      <c r="HS90" s="16"/>
      <c r="HT90" s="16"/>
      <c r="HU90" s="16"/>
      <c r="HV90" s="16"/>
      <c r="HW90" s="16"/>
      <c r="HX90" s="16"/>
      <c r="HY90" s="16"/>
      <c r="HZ90" s="16"/>
      <c r="IA90" s="16"/>
      <c r="IB90" s="16"/>
      <c r="IC90" s="16"/>
      <c r="ID90" s="16"/>
      <c r="IE90" s="16"/>
      <c r="IF90" s="16"/>
      <c r="IG90" s="16"/>
      <c r="IH90" s="16"/>
      <c r="II90" s="16"/>
      <c r="IJ90" s="16"/>
      <c r="IK90" s="16"/>
      <c r="IL90" s="16"/>
      <c r="IM90" s="16"/>
      <c r="IN90" s="16"/>
      <c r="IO90" s="16"/>
      <c r="IP90" s="16"/>
      <c r="IQ90" s="16"/>
      <c r="IR90" s="16"/>
      <c r="IS90" s="16"/>
      <c r="IT90" s="16"/>
      <c r="IU90" s="16"/>
      <c r="IV90" s="16"/>
    </row>
    <row r="91" spans="1:256" ht="12.75" customHeight="1">
      <c r="A91" s="6" t="s">
        <v>5</v>
      </c>
      <c r="B91" s="275">
        <v>4300</v>
      </c>
      <c r="C91" s="215" t="s">
        <v>195</v>
      </c>
      <c r="D91" s="6" t="s">
        <v>3</v>
      </c>
      <c r="E91" s="241">
        <v>5000</v>
      </c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  <c r="GJ91" s="16"/>
      <c r="GK91" s="16"/>
      <c r="GL91" s="16"/>
      <c r="GM91" s="16"/>
      <c r="GN91" s="16"/>
      <c r="GO91" s="16"/>
      <c r="GP91" s="16"/>
      <c r="GQ91" s="16"/>
      <c r="GR91" s="16"/>
      <c r="GS91" s="16"/>
      <c r="GT91" s="16"/>
      <c r="GU91" s="16"/>
      <c r="GV91" s="16"/>
      <c r="GW91" s="16"/>
      <c r="GX91" s="16"/>
      <c r="GY91" s="16"/>
      <c r="GZ91" s="16"/>
      <c r="HA91" s="16"/>
      <c r="HB91" s="16"/>
      <c r="HC91" s="16"/>
      <c r="HD91" s="16"/>
      <c r="HE91" s="16"/>
      <c r="HF91" s="16"/>
      <c r="HG91" s="16"/>
      <c r="HH91" s="16"/>
      <c r="HI91" s="16"/>
      <c r="HJ91" s="16"/>
      <c r="HK91" s="16"/>
      <c r="HL91" s="16"/>
      <c r="HM91" s="16"/>
      <c r="HN91" s="16"/>
      <c r="HO91" s="16"/>
      <c r="HP91" s="16"/>
      <c r="HQ91" s="16"/>
      <c r="HR91" s="16"/>
      <c r="HS91" s="16"/>
      <c r="HT91" s="16"/>
      <c r="HU91" s="16"/>
      <c r="HV91" s="16"/>
      <c r="HW91" s="16"/>
      <c r="HX91" s="16"/>
      <c r="HY91" s="16"/>
      <c r="HZ91" s="16"/>
      <c r="IA91" s="16"/>
      <c r="IB91" s="16"/>
      <c r="IC91" s="16"/>
      <c r="ID91" s="16"/>
      <c r="IE91" s="16"/>
      <c r="IF91" s="16"/>
      <c r="IG91" s="16"/>
      <c r="IH91" s="16"/>
      <c r="II91" s="16"/>
      <c r="IJ91" s="16"/>
      <c r="IK91" s="16"/>
      <c r="IL91" s="16"/>
      <c r="IM91" s="16"/>
      <c r="IN91" s="16"/>
      <c r="IO91" s="16"/>
      <c r="IP91" s="16"/>
      <c r="IQ91" s="16"/>
      <c r="IR91" s="16"/>
      <c r="IS91" s="16"/>
      <c r="IT91" s="16"/>
      <c r="IU91" s="16"/>
      <c r="IV91" s="16"/>
    </row>
    <row r="92" spans="1:256" ht="12.75" customHeight="1">
      <c r="A92" s="12" t="s">
        <v>4</v>
      </c>
      <c r="B92" s="272">
        <v>85406</v>
      </c>
      <c r="C92" s="186" t="s">
        <v>204</v>
      </c>
      <c r="D92" s="12" t="s">
        <v>3</v>
      </c>
      <c r="E92" s="13">
        <f>SUM(E94:E94)</f>
        <v>1500</v>
      </c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  <c r="GJ92" s="16"/>
      <c r="GK92" s="16"/>
      <c r="GL92" s="16"/>
      <c r="GM92" s="16"/>
      <c r="GN92" s="16"/>
      <c r="GO92" s="16"/>
      <c r="GP92" s="16"/>
      <c r="GQ92" s="16"/>
      <c r="GR92" s="16"/>
      <c r="GS92" s="16"/>
      <c r="GT92" s="16"/>
      <c r="GU92" s="16"/>
      <c r="GV92" s="16"/>
      <c r="GW92" s="16"/>
      <c r="GX92" s="16"/>
      <c r="GY92" s="16"/>
      <c r="GZ92" s="16"/>
      <c r="HA92" s="16"/>
      <c r="HB92" s="16"/>
      <c r="HC92" s="16"/>
      <c r="HD92" s="16"/>
      <c r="HE92" s="16"/>
      <c r="HF92" s="16"/>
      <c r="HG92" s="16"/>
      <c r="HH92" s="16"/>
      <c r="HI92" s="16"/>
      <c r="HJ92" s="16"/>
      <c r="HK92" s="16"/>
      <c r="HL92" s="16"/>
      <c r="HM92" s="16"/>
      <c r="HN92" s="16"/>
      <c r="HO92" s="16"/>
      <c r="HP92" s="16"/>
      <c r="HQ92" s="16"/>
      <c r="HR92" s="16"/>
      <c r="HS92" s="16"/>
      <c r="HT92" s="16"/>
      <c r="HU92" s="16"/>
      <c r="HV92" s="16"/>
      <c r="HW92" s="16"/>
      <c r="HX92" s="16"/>
      <c r="HY92" s="16"/>
      <c r="HZ92" s="16"/>
      <c r="IA92" s="16"/>
      <c r="IB92" s="16"/>
      <c r="IC92" s="16"/>
      <c r="ID92" s="16"/>
      <c r="IE92" s="16"/>
      <c r="IF92" s="16"/>
      <c r="IG92" s="16"/>
      <c r="IH92" s="16"/>
      <c r="II92" s="16"/>
      <c r="IJ92" s="16"/>
      <c r="IK92" s="16"/>
      <c r="IL92" s="16"/>
      <c r="IM92" s="16"/>
      <c r="IN92" s="16"/>
      <c r="IO92" s="16"/>
      <c r="IP92" s="16"/>
      <c r="IQ92" s="16"/>
      <c r="IR92" s="16"/>
      <c r="IS92" s="16"/>
      <c r="IT92" s="16"/>
      <c r="IU92" s="16"/>
      <c r="IV92" s="16"/>
    </row>
    <row r="93" spans="1:256" ht="12.75" customHeight="1">
      <c r="A93" s="12"/>
      <c r="B93" s="272"/>
      <c r="C93" s="186" t="s">
        <v>205</v>
      </c>
      <c r="D93" s="12"/>
      <c r="E93" s="13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  <c r="GJ93" s="16"/>
      <c r="GK93" s="16"/>
      <c r="GL93" s="16"/>
      <c r="GM93" s="16"/>
      <c r="GN93" s="16"/>
      <c r="GO93" s="16"/>
      <c r="GP93" s="16"/>
      <c r="GQ93" s="16"/>
      <c r="GR93" s="16"/>
      <c r="GS93" s="16"/>
      <c r="GT93" s="16"/>
      <c r="GU93" s="16"/>
      <c r="GV93" s="16"/>
      <c r="GW93" s="16"/>
      <c r="GX93" s="16"/>
      <c r="GY93" s="16"/>
      <c r="GZ93" s="16"/>
      <c r="HA93" s="16"/>
      <c r="HB93" s="16"/>
      <c r="HC93" s="16"/>
      <c r="HD93" s="16"/>
      <c r="HE93" s="16"/>
      <c r="HF93" s="16"/>
      <c r="HG93" s="16"/>
      <c r="HH93" s="16"/>
      <c r="HI93" s="16"/>
      <c r="HJ93" s="16"/>
      <c r="HK93" s="16"/>
      <c r="HL93" s="16"/>
      <c r="HM93" s="16"/>
      <c r="HN93" s="16"/>
      <c r="HO93" s="16"/>
      <c r="HP93" s="16"/>
      <c r="HQ93" s="16"/>
      <c r="HR93" s="16"/>
      <c r="HS93" s="16"/>
      <c r="HT93" s="16"/>
      <c r="HU93" s="16"/>
      <c r="HV93" s="16"/>
      <c r="HW93" s="16"/>
      <c r="HX93" s="16"/>
      <c r="HY93" s="16"/>
      <c r="HZ93" s="16"/>
      <c r="IA93" s="16"/>
      <c r="IB93" s="16"/>
      <c r="IC93" s="16"/>
      <c r="ID93" s="16"/>
      <c r="IE93" s="16"/>
      <c r="IF93" s="16"/>
      <c r="IG93" s="16"/>
      <c r="IH93" s="16"/>
      <c r="II93" s="16"/>
      <c r="IJ93" s="16"/>
      <c r="IK93" s="16"/>
      <c r="IL93" s="16"/>
      <c r="IM93" s="16"/>
      <c r="IN93" s="16"/>
      <c r="IO93" s="16"/>
      <c r="IP93" s="16"/>
      <c r="IQ93" s="16"/>
      <c r="IR93" s="16"/>
      <c r="IS93" s="16"/>
      <c r="IT93" s="16"/>
      <c r="IU93" s="16"/>
      <c r="IV93" s="16"/>
    </row>
    <row r="94" spans="1:256" ht="12.75" customHeight="1">
      <c r="A94" s="6" t="s">
        <v>5</v>
      </c>
      <c r="B94" s="275">
        <v>4300</v>
      </c>
      <c r="C94" s="215" t="s">
        <v>195</v>
      </c>
      <c r="D94" s="6" t="s">
        <v>3</v>
      </c>
      <c r="E94" s="241">
        <v>1500</v>
      </c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  <c r="GJ94" s="16"/>
      <c r="GK94" s="16"/>
      <c r="GL94" s="16"/>
      <c r="GM94" s="16"/>
      <c r="GN94" s="16"/>
      <c r="GO94" s="16"/>
      <c r="GP94" s="16"/>
      <c r="GQ94" s="16"/>
      <c r="GR94" s="16"/>
      <c r="GS94" s="16"/>
      <c r="GT94" s="16"/>
      <c r="GU94" s="16"/>
      <c r="GV94" s="16"/>
      <c r="GW94" s="16"/>
      <c r="GX94" s="16"/>
      <c r="GY94" s="16"/>
      <c r="GZ94" s="16"/>
      <c r="HA94" s="16"/>
      <c r="HB94" s="16"/>
      <c r="HC94" s="16"/>
      <c r="HD94" s="16"/>
      <c r="HE94" s="16"/>
      <c r="HF94" s="16"/>
      <c r="HG94" s="16"/>
      <c r="HH94" s="16"/>
      <c r="HI94" s="16"/>
      <c r="HJ94" s="16"/>
      <c r="HK94" s="16"/>
      <c r="HL94" s="16"/>
      <c r="HM94" s="16"/>
      <c r="HN94" s="16"/>
      <c r="HO94" s="16"/>
      <c r="HP94" s="16"/>
      <c r="HQ94" s="16"/>
      <c r="HR94" s="16"/>
      <c r="HS94" s="16"/>
      <c r="HT94" s="16"/>
      <c r="HU94" s="16"/>
      <c r="HV94" s="16"/>
      <c r="HW94" s="16"/>
      <c r="HX94" s="16"/>
      <c r="HY94" s="16"/>
      <c r="HZ94" s="16"/>
      <c r="IA94" s="16"/>
      <c r="IB94" s="16"/>
      <c r="IC94" s="16"/>
      <c r="ID94" s="16"/>
      <c r="IE94" s="16"/>
      <c r="IF94" s="16"/>
      <c r="IG94" s="16"/>
      <c r="IH94" s="16"/>
      <c r="II94" s="16"/>
      <c r="IJ94" s="16"/>
      <c r="IK94" s="16"/>
      <c r="IL94" s="16"/>
      <c r="IM94" s="16"/>
      <c r="IN94" s="16"/>
      <c r="IO94" s="16"/>
      <c r="IP94" s="16"/>
      <c r="IQ94" s="16"/>
      <c r="IR94" s="16"/>
      <c r="IS94" s="16"/>
      <c r="IT94" s="16"/>
      <c r="IU94" s="16"/>
      <c r="IV94" s="16"/>
    </row>
    <row r="95" spans="1:256" ht="12.75" customHeight="1">
      <c r="A95" s="187"/>
      <c r="B95" s="274"/>
      <c r="C95" s="9"/>
      <c r="D95" s="16"/>
      <c r="E95" s="19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  <c r="GE95" s="16"/>
      <c r="GF95" s="16"/>
      <c r="GG95" s="16"/>
      <c r="GH95" s="16"/>
      <c r="GI95" s="16"/>
      <c r="GJ95" s="16"/>
      <c r="GK95" s="16"/>
      <c r="GL95" s="16"/>
      <c r="GM95" s="16"/>
      <c r="GN95" s="16"/>
      <c r="GO95" s="16"/>
      <c r="GP95" s="16"/>
      <c r="GQ95" s="16"/>
      <c r="GR95" s="16"/>
      <c r="GS95" s="16"/>
      <c r="GT95" s="16"/>
      <c r="GU95" s="16"/>
      <c r="GV95" s="16"/>
      <c r="GW95" s="16"/>
      <c r="GX95" s="16"/>
      <c r="GY95" s="16"/>
      <c r="GZ95" s="16"/>
      <c r="HA95" s="16"/>
      <c r="HB95" s="16"/>
      <c r="HC95" s="16"/>
      <c r="HD95" s="16"/>
      <c r="HE95" s="16"/>
      <c r="HF95" s="16"/>
      <c r="HG95" s="16"/>
      <c r="HH95" s="16"/>
      <c r="HI95" s="16"/>
      <c r="HJ95" s="16"/>
      <c r="HK95" s="16"/>
      <c r="HL95" s="16"/>
      <c r="HM95" s="16"/>
      <c r="HN95" s="16"/>
      <c r="HO95" s="16"/>
      <c r="HP95" s="16"/>
      <c r="HQ95" s="16"/>
      <c r="HR95" s="16"/>
      <c r="HS95" s="16"/>
      <c r="HT95" s="16"/>
      <c r="HU95" s="16"/>
      <c r="HV95" s="16"/>
      <c r="HW95" s="16"/>
      <c r="HX95" s="16"/>
      <c r="HY95" s="16"/>
      <c r="HZ95" s="16"/>
      <c r="IA95" s="16"/>
      <c r="IB95" s="16"/>
      <c r="IC95" s="16"/>
      <c r="ID95" s="16"/>
      <c r="IE95" s="16"/>
      <c r="IF95" s="16"/>
      <c r="IG95" s="16"/>
      <c r="IH95" s="16"/>
      <c r="II95" s="16"/>
      <c r="IJ95" s="16"/>
      <c r="IK95" s="16"/>
      <c r="IL95" s="16"/>
      <c r="IM95" s="16"/>
      <c r="IN95" s="16"/>
      <c r="IO95" s="16"/>
      <c r="IP95" s="16"/>
      <c r="IQ95" s="16"/>
      <c r="IR95" s="16"/>
      <c r="IS95" s="16"/>
      <c r="IT95" s="16"/>
      <c r="IU95" s="16"/>
      <c r="IV95" s="16"/>
    </row>
    <row r="96" spans="1:256" ht="12.75" customHeight="1">
      <c r="A96" s="10" t="s">
        <v>2</v>
      </c>
      <c r="B96" s="271">
        <v>921</v>
      </c>
      <c r="C96" s="185" t="s">
        <v>200</v>
      </c>
      <c r="D96" s="10" t="s">
        <v>3</v>
      </c>
      <c r="E96" s="11">
        <f>E97</f>
        <v>4200</v>
      </c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6"/>
      <c r="GE96" s="16"/>
      <c r="GF96" s="16"/>
      <c r="GG96" s="16"/>
      <c r="GH96" s="16"/>
      <c r="GI96" s="16"/>
      <c r="GJ96" s="16"/>
      <c r="GK96" s="16"/>
      <c r="GL96" s="16"/>
      <c r="GM96" s="16"/>
      <c r="GN96" s="16"/>
      <c r="GO96" s="16"/>
      <c r="GP96" s="16"/>
      <c r="GQ96" s="16"/>
      <c r="GR96" s="16"/>
      <c r="GS96" s="16"/>
      <c r="GT96" s="16"/>
      <c r="GU96" s="16"/>
      <c r="GV96" s="16"/>
      <c r="GW96" s="16"/>
      <c r="GX96" s="16"/>
      <c r="GY96" s="16"/>
      <c r="GZ96" s="16"/>
      <c r="HA96" s="16"/>
      <c r="HB96" s="16"/>
      <c r="HC96" s="16"/>
      <c r="HD96" s="16"/>
      <c r="HE96" s="16"/>
      <c r="HF96" s="16"/>
      <c r="HG96" s="16"/>
      <c r="HH96" s="16"/>
      <c r="HI96" s="16"/>
      <c r="HJ96" s="16"/>
      <c r="HK96" s="16"/>
      <c r="HL96" s="16"/>
      <c r="HM96" s="16"/>
      <c r="HN96" s="16"/>
      <c r="HO96" s="16"/>
      <c r="HP96" s="16"/>
      <c r="HQ96" s="16"/>
      <c r="HR96" s="16"/>
      <c r="HS96" s="16"/>
      <c r="HT96" s="16"/>
      <c r="HU96" s="16"/>
      <c r="HV96" s="16"/>
      <c r="HW96" s="16"/>
      <c r="HX96" s="16"/>
      <c r="HY96" s="16"/>
      <c r="HZ96" s="16"/>
      <c r="IA96" s="16"/>
      <c r="IB96" s="16"/>
      <c r="IC96" s="16"/>
      <c r="ID96" s="16"/>
      <c r="IE96" s="16"/>
      <c r="IF96" s="16"/>
      <c r="IG96" s="16"/>
      <c r="IH96" s="16"/>
      <c r="II96" s="16"/>
      <c r="IJ96" s="16"/>
      <c r="IK96" s="16"/>
      <c r="IL96" s="16"/>
      <c r="IM96" s="16"/>
      <c r="IN96" s="16"/>
      <c r="IO96" s="16"/>
      <c r="IP96" s="16"/>
      <c r="IQ96" s="16"/>
      <c r="IR96" s="16"/>
      <c r="IS96" s="16"/>
      <c r="IT96" s="16"/>
      <c r="IU96" s="16"/>
      <c r="IV96" s="16"/>
    </row>
    <row r="97" spans="1:256" ht="12.75" customHeight="1">
      <c r="A97" s="12" t="s">
        <v>4</v>
      </c>
      <c r="B97" s="272">
        <v>92105</v>
      </c>
      <c r="C97" s="186" t="s">
        <v>201</v>
      </c>
      <c r="D97" s="12" t="s">
        <v>3</v>
      </c>
      <c r="E97" s="13">
        <f>SUM(E98:E98)</f>
        <v>4200</v>
      </c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16"/>
      <c r="FX97" s="16"/>
      <c r="FY97" s="16"/>
      <c r="FZ97" s="16"/>
      <c r="GA97" s="16"/>
      <c r="GB97" s="16"/>
      <c r="GC97" s="16"/>
      <c r="GD97" s="16"/>
      <c r="GE97" s="16"/>
      <c r="GF97" s="16"/>
      <c r="GG97" s="16"/>
      <c r="GH97" s="16"/>
      <c r="GI97" s="16"/>
      <c r="GJ97" s="16"/>
      <c r="GK97" s="16"/>
      <c r="GL97" s="16"/>
      <c r="GM97" s="16"/>
      <c r="GN97" s="16"/>
      <c r="GO97" s="16"/>
      <c r="GP97" s="16"/>
      <c r="GQ97" s="16"/>
      <c r="GR97" s="16"/>
      <c r="GS97" s="16"/>
      <c r="GT97" s="16"/>
      <c r="GU97" s="16"/>
      <c r="GV97" s="16"/>
      <c r="GW97" s="16"/>
      <c r="GX97" s="16"/>
      <c r="GY97" s="16"/>
      <c r="GZ97" s="16"/>
      <c r="HA97" s="16"/>
      <c r="HB97" s="16"/>
      <c r="HC97" s="16"/>
      <c r="HD97" s="16"/>
      <c r="HE97" s="16"/>
      <c r="HF97" s="16"/>
      <c r="HG97" s="16"/>
      <c r="HH97" s="16"/>
      <c r="HI97" s="16"/>
      <c r="HJ97" s="16"/>
      <c r="HK97" s="16"/>
      <c r="HL97" s="16"/>
      <c r="HM97" s="16"/>
      <c r="HN97" s="16"/>
      <c r="HO97" s="16"/>
      <c r="HP97" s="16"/>
      <c r="HQ97" s="16"/>
      <c r="HR97" s="16"/>
      <c r="HS97" s="16"/>
      <c r="HT97" s="16"/>
      <c r="HU97" s="16"/>
      <c r="HV97" s="16"/>
      <c r="HW97" s="16"/>
      <c r="HX97" s="16"/>
      <c r="HY97" s="16"/>
      <c r="HZ97" s="16"/>
      <c r="IA97" s="16"/>
      <c r="IB97" s="16"/>
      <c r="IC97" s="16"/>
      <c r="ID97" s="16"/>
      <c r="IE97" s="16"/>
      <c r="IF97" s="16"/>
      <c r="IG97" s="16"/>
      <c r="IH97" s="16"/>
      <c r="II97" s="16"/>
      <c r="IJ97" s="16"/>
      <c r="IK97" s="16"/>
      <c r="IL97" s="16"/>
      <c r="IM97" s="16"/>
      <c r="IN97" s="16"/>
      <c r="IO97" s="16"/>
      <c r="IP97" s="16"/>
      <c r="IQ97" s="16"/>
      <c r="IR97" s="16"/>
      <c r="IS97" s="16"/>
      <c r="IT97" s="16"/>
      <c r="IU97" s="16"/>
      <c r="IV97" s="16"/>
    </row>
    <row r="98" spans="1:256" ht="12.75" customHeight="1">
      <c r="A98" s="6" t="s">
        <v>5</v>
      </c>
      <c r="B98" s="275">
        <v>4300</v>
      </c>
      <c r="C98" s="215" t="s">
        <v>195</v>
      </c>
      <c r="D98" s="6" t="s">
        <v>3</v>
      </c>
      <c r="E98" s="241">
        <f>200+4000</f>
        <v>4200</v>
      </c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  <c r="GE98" s="16"/>
      <c r="GF98" s="16"/>
      <c r="GG98" s="16"/>
      <c r="GH98" s="16"/>
      <c r="GI98" s="16"/>
      <c r="GJ98" s="16"/>
      <c r="GK98" s="16"/>
      <c r="GL98" s="16"/>
      <c r="GM98" s="16"/>
      <c r="GN98" s="16"/>
      <c r="GO98" s="16"/>
      <c r="GP98" s="16"/>
      <c r="GQ98" s="16"/>
      <c r="GR98" s="16"/>
      <c r="GS98" s="16"/>
      <c r="GT98" s="16"/>
      <c r="GU98" s="16"/>
      <c r="GV98" s="16"/>
      <c r="GW98" s="16"/>
      <c r="GX98" s="16"/>
      <c r="GY98" s="16"/>
      <c r="GZ98" s="16"/>
      <c r="HA98" s="16"/>
      <c r="HB98" s="16"/>
      <c r="HC98" s="16"/>
      <c r="HD98" s="16"/>
      <c r="HE98" s="16"/>
      <c r="HF98" s="16"/>
      <c r="HG98" s="16"/>
      <c r="HH98" s="16"/>
      <c r="HI98" s="16"/>
      <c r="HJ98" s="16"/>
      <c r="HK98" s="16"/>
      <c r="HL98" s="16"/>
      <c r="HM98" s="16"/>
      <c r="HN98" s="16"/>
      <c r="HO98" s="16"/>
      <c r="HP98" s="16"/>
      <c r="HQ98" s="16"/>
      <c r="HR98" s="16"/>
      <c r="HS98" s="16"/>
      <c r="HT98" s="16"/>
      <c r="HU98" s="16"/>
      <c r="HV98" s="16"/>
      <c r="HW98" s="16"/>
      <c r="HX98" s="16"/>
      <c r="HY98" s="16"/>
      <c r="HZ98" s="16"/>
      <c r="IA98" s="16"/>
      <c r="IB98" s="16"/>
      <c r="IC98" s="16"/>
      <c r="ID98" s="16"/>
      <c r="IE98" s="16"/>
      <c r="IF98" s="16"/>
      <c r="IG98" s="16"/>
      <c r="IH98" s="16"/>
      <c r="II98" s="16"/>
      <c r="IJ98" s="16"/>
      <c r="IK98" s="16"/>
      <c r="IL98" s="16"/>
      <c r="IM98" s="16"/>
      <c r="IN98" s="16"/>
      <c r="IO98" s="16"/>
      <c r="IP98" s="16"/>
      <c r="IQ98" s="16"/>
      <c r="IR98" s="16"/>
      <c r="IS98" s="16"/>
      <c r="IT98" s="16"/>
      <c r="IU98" s="16"/>
      <c r="IV98" s="16"/>
    </row>
    <row r="99" spans="1:256" ht="12.75" customHeight="1">
      <c r="A99" s="6"/>
      <c r="B99" s="6"/>
      <c r="C99" s="215"/>
      <c r="D99" s="6"/>
      <c r="E99" s="241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  <c r="FZ99" s="16"/>
      <c r="GA99" s="16"/>
      <c r="GB99" s="16"/>
      <c r="GC99" s="16"/>
      <c r="GD99" s="16"/>
      <c r="GE99" s="16"/>
      <c r="GF99" s="16"/>
      <c r="GG99" s="16"/>
      <c r="GH99" s="16"/>
      <c r="GI99" s="16"/>
      <c r="GJ99" s="16"/>
      <c r="GK99" s="16"/>
      <c r="GL99" s="16"/>
      <c r="GM99" s="16"/>
      <c r="GN99" s="16"/>
      <c r="GO99" s="16"/>
      <c r="GP99" s="16"/>
      <c r="GQ99" s="16"/>
      <c r="GR99" s="16"/>
      <c r="GS99" s="16"/>
      <c r="GT99" s="16"/>
      <c r="GU99" s="16"/>
      <c r="GV99" s="16"/>
      <c r="GW99" s="16"/>
      <c r="GX99" s="16"/>
      <c r="GY99" s="16"/>
      <c r="GZ99" s="16"/>
      <c r="HA99" s="16"/>
      <c r="HB99" s="16"/>
      <c r="HC99" s="16"/>
      <c r="HD99" s="16"/>
      <c r="HE99" s="16"/>
      <c r="HF99" s="16"/>
      <c r="HG99" s="16"/>
      <c r="HH99" s="16"/>
      <c r="HI99" s="16"/>
      <c r="HJ99" s="16"/>
      <c r="HK99" s="16"/>
      <c r="HL99" s="16"/>
      <c r="HM99" s="16"/>
      <c r="HN99" s="16"/>
      <c r="HO99" s="16"/>
      <c r="HP99" s="16"/>
      <c r="HQ99" s="16"/>
      <c r="HR99" s="16"/>
      <c r="HS99" s="16"/>
      <c r="HT99" s="16"/>
      <c r="HU99" s="16"/>
      <c r="HV99" s="16"/>
      <c r="HW99" s="16"/>
      <c r="HX99" s="16"/>
      <c r="HY99" s="16"/>
      <c r="HZ99" s="16"/>
      <c r="IA99" s="16"/>
      <c r="IB99" s="16"/>
      <c r="IC99" s="16"/>
      <c r="ID99" s="16"/>
      <c r="IE99" s="16"/>
      <c r="IF99" s="16"/>
      <c r="IG99" s="16"/>
      <c r="IH99" s="16"/>
      <c r="II99" s="16"/>
      <c r="IJ99" s="16"/>
      <c r="IK99" s="16"/>
      <c r="IL99" s="16"/>
      <c r="IM99" s="16"/>
      <c r="IN99" s="16"/>
      <c r="IO99" s="16"/>
      <c r="IP99" s="16"/>
      <c r="IQ99" s="16"/>
      <c r="IR99" s="16"/>
      <c r="IS99" s="16"/>
      <c r="IT99" s="16"/>
      <c r="IU99" s="16"/>
      <c r="IV99" s="16"/>
    </row>
    <row r="100" spans="1:256" ht="15" customHeight="1">
      <c r="A100" s="187" t="s">
        <v>244</v>
      </c>
      <c r="B100" s="9"/>
      <c r="C100" s="9"/>
      <c r="D100" s="16"/>
      <c r="E100" s="17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</row>
    <row r="101" spans="1:256" ht="12.75" customHeight="1">
      <c r="A101" s="187"/>
      <c r="B101" s="9"/>
      <c r="C101" s="9"/>
      <c r="D101" s="16"/>
      <c r="E101" s="17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</row>
    <row r="102" spans="1:256" ht="12.75" customHeight="1">
      <c r="A102" s="10" t="s">
        <v>2</v>
      </c>
      <c r="B102" s="271">
        <v>630</v>
      </c>
      <c r="C102" s="185" t="s">
        <v>226</v>
      </c>
      <c r="D102" s="10" t="s">
        <v>3</v>
      </c>
      <c r="E102" s="11">
        <f>E103</f>
        <v>1000</v>
      </c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</row>
    <row r="103" spans="1:256" ht="12.75" customHeight="1">
      <c r="A103" s="12" t="s">
        <v>4</v>
      </c>
      <c r="B103" s="272">
        <v>63003</v>
      </c>
      <c r="C103" s="186" t="s">
        <v>227</v>
      </c>
      <c r="D103" s="12" t="s">
        <v>3</v>
      </c>
      <c r="E103" s="13">
        <f>SUM(E104:E104)</f>
        <v>1000</v>
      </c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</row>
    <row r="104" spans="1:256" ht="12.75" customHeight="1">
      <c r="A104" s="6" t="s">
        <v>5</v>
      </c>
      <c r="B104" s="273">
        <v>4210</v>
      </c>
      <c r="C104" s="215" t="s">
        <v>194</v>
      </c>
      <c r="D104" s="6" t="s">
        <v>3</v>
      </c>
      <c r="E104" s="216">
        <v>1000</v>
      </c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ht="12.75" customHeight="1">
      <c r="A105" s="6"/>
      <c r="B105" s="273"/>
      <c r="C105" s="215"/>
      <c r="D105" s="6"/>
      <c r="E105" s="21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06" spans="1:256" ht="13.5" customHeight="1">
      <c r="A106" s="10" t="s">
        <v>2</v>
      </c>
      <c r="B106" s="271">
        <v>758</v>
      </c>
      <c r="C106" s="185" t="s">
        <v>190</v>
      </c>
      <c r="D106" s="10" t="s">
        <v>3</v>
      </c>
      <c r="E106" s="11">
        <f>E107</f>
        <v>3550</v>
      </c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</row>
    <row r="107" spans="1:256" ht="13.5" customHeight="1">
      <c r="A107" s="12" t="s">
        <v>4</v>
      </c>
      <c r="B107" s="272">
        <v>75818</v>
      </c>
      <c r="C107" s="186" t="s">
        <v>191</v>
      </c>
      <c r="D107" s="12" t="s">
        <v>3</v>
      </c>
      <c r="E107" s="13">
        <f>SUM(E108:E108)</f>
        <v>3550</v>
      </c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</row>
    <row r="108" spans="1:256" ht="13.5" customHeight="1">
      <c r="A108" s="6" t="s">
        <v>5</v>
      </c>
      <c r="B108" s="275">
        <v>4810</v>
      </c>
      <c r="C108" s="215" t="s">
        <v>192</v>
      </c>
      <c r="D108" s="6" t="s">
        <v>3</v>
      </c>
      <c r="E108" s="241">
        <f>1350+2000+200</f>
        <v>3550</v>
      </c>
      <c r="F108" s="182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</row>
    <row r="109" spans="1:256" ht="12.75" customHeight="1">
      <c r="A109" s="6"/>
      <c r="B109" s="275"/>
      <c r="C109" s="215"/>
      <c r="D109" s="6"/>
      <c r="E109" s="14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  <c r="IV109" s="6"/>
    </row>
    <row r="110" spans="1:256" ht="13.5" customHeight="1">
      <c r="A110" s="10" t="s">
        <v>2</v>
      </c>
      <c r="B110" s="271">
        <v>801</v>
      </c>
      <c r="C110" s="185" t="s">
        <v>199</v>
      </c>
      <c r="D110" s="10" t="s">
        <v>3</v>
      </c>
      <c r="E110" s="11">
        <f>E111+E115+E117</f>
        <v>15900</v>
      </c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</row>
    <row r="111" spans="1:256" ht="13.5" customHeight="1">
      <c r="A111" s="12" t="s">
        <v>4</v>
      </c>
      <c r="B111" s="272">
        <v>80120</v>
      </c>
      <c r="C111" s="186" t="s">
        <v>207</v>
      </c>
      <c r="D111" s="12" t="s">
        <v>3</v>
      </c>
      <c r="E111" s="13">
        <f>SUM(E112:E114)</f>
        <v>13500</v>
      </c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  <c r="IV111" s="6"/>
    </row>
    <row r="112" spans="1:256" ht="13.5" customHeight="1">
      <c r="A112" s="6" t="s">
        <v>5</v>
      </c>
      <c r="B112" s="273">
        <v>4270</v>
      </c>
      <c r="C112" s="184" t="s">
        <v>198</v>
      </c>
      <c r="D112" s="6" t="s">
        <v>3</v>
      </c>
      <c r="E112" s="216">
        <v>10000</v>
      </c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  <c r="IV112" s="6"/>
    </row>
    <row r="113" spans="1:256" ht="13.5" customHeight="1">
      <c r="A113" s="6" t="s">
        <v>5</v>
      </c>
      <c r="B113" s="273">
        <v>4300</v>
      </c>
      <c r="C113" s="215" t="s">
        <v>195</v>
      </c>
      <c r="D113" s="6" t="s">
        <v>3</v>
      </c>
      <c r="E113" s="216">
        <v>2500</v>
      </c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  <c r="IV113" s="6"/>
    </row>
    <row r="114" spans="1:256" ht="13.5" customHeight="1">
      <c r="A114" s="6" t="s">
        <v>5</v>
      </c>
      <c r="B114" s="273">
        <v>4350</v>
      </c>
      <c r="C114" s="215" t="s">
        <v>248</v>
      </c>
      <c r="D114" s="6" t="s">
        <v>3</v>
      </c>
      <c r="E114" s="216">
        <v>1000</v>
      </c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  <c r="IV114" s="6"/>
    </row>
    <row r="115" spans="1:256" ht="13.5" customHeight="1">
      <c r="A115" s="12" t="s">
        <v>4</v>
      </c>
      <c r="B115" s="272">
        <v>80130</v>
      </c>
      <c r="C115" s="186" t="s">
        <v>215</v>
      </c>
      <c r="D115" s="12" t="s">
        <v>3</v>
      </c>
      <c r="E115" s="13">
        <f>SUM(E116:E116)</f>
        <v>2000</v>
      </c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</row>
    <row r="116" spans="1:256" ht="13.5" customHeight="1">
      <c r="A116" s="6" t="s">
        <v>5</v>
      </c>
      <c r="B116" s="273">
        <v>4170</v>
      </c>
      <c r="C116" s="215" t="s">
        <v>197</v>
      </c>
      <c r="D116" s="6" t="s">
        <v>3</v>
      </c>
      <c r="E116" s="216">
        <v>2000</v>
      </c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</row>
    <row r="117" spans="1:256" ht="13.5" customHeight="1">
      <c r="A117" s="12" t="s">
        <v>4</v>
      </c>
      <c r="B117" s="272">
        <v>80134</v>
      </c>
      <c r="C117" s="186" t="s">
        <v>219</v>
      </c>
      <c r="D117" s="12" t="s">
        <v>3</v>
      </c>
      <c r="E117" s="13">
        <f>SUM(E118:E118)</f>
        <v>400</v>
      </c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  <c r="IV117" s="6"/>
    </row>
    <row r="118" spans="1:256" ht="13.5" customHeight="1">
      <c r="A118" s="6" t="s">
        <v>5</v>
      </c>
      <c r="B118" s="273">
        <v>4300</v>
      </c>
      <c r="C118" s="215" t="s">
        <v>195</v>
      </c>
      <c r="D118" s="6" t="s">
        <v>3</v>
      </c>
      <c r="E118" s="216">
        <v>400</v>
      </c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</row>
    <row r="119" spans="1:256" ht="12.75" customHeight="1">
      <c r="A119" s="6"/>
      <c r="B119" s="273"/>
      <c r="C119" s="215"/>
      <c r="D119" s="6"/>
      <c r="E119" s="21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  <c r="IV119" s="6"/>
    </row>
    <row r="120" spans="1:256" ht="12.75" customHeight="1">
      <c r="A120" s="10" t="s">
        <v>2</v>
      </c>
      <c r="B120" s="271">
        <v>852</v>
      </c>
      <c r="C120" s="185" t="s">
        <v>229</v>
      </c>
      <c r="D120" s="10" t="s">
        <v>3</v>
      </c>
      <c r="E120" s="11">
        <f>E121</f>
        <v>10000</v>
      </c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  <c r="IT120" s="6"/>
      <c r="IU120" s="6"/>
      <c r="IV120" s="6"/>
    </row>
    <row r="121" spans="1:256" ht="12.75" customHeight="1">
      <c r="A121" s="12" t="s">
        <v>4</v>
      </c>
      <c r="B121" s="272">
        <v>85201</v>
      </c>
      <c r="C121" s="186" t="s">
        <v>230</v>
      </c>
      <c r="D121" s="12" t="s">
        <v>3</v>
      </c>
      <c r="E121" s="13">
        <f>SUM(E122:E122)</f>
        <v>10000</v>
      </c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  <c r="IV121" s="6"/>
    </row>
    <row r="122" spans="1:256" ht="12.75" customHeight="1">
      <c r="A122" s="6" t="s">
        <v>5</v>
      </c>
      <c r="B122" s="273">
        <v>4220</v>
      </c>
      <c r="C122" s="215" t="s">
        <v>223</v>
      </c>
      <c r="D122" s="6" t="s">
        <v>3</v>
      </c>
      <c r="E122" s="216">
        <v>10000</v>
      </c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6"/>
      <c r="IV122" s="6"/>
    </row>
    <row r="123" spans="1:256" ht="12.75" customHeight="1">
      <c r="A123" s="6"/>
      <c r="B123" s="273"/>
      <c r="C123" s="215"/>
      <c r="D123" s="6"/>
      <c r="E123" s="21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  <c r="IV123" s="6"/>
    </row>
    <row r="124" spans="1:256" ht="13.5" customHeight="1">
      <c r="A124" s="10" t="s">
        <v>2</v>
      </c>
      <c r="B124" s="271">
        <v>854</v>
      </c>
      <c r="C124" s="185" t="s">
        <v>206</v>
      </c>
      <c r="D124" s="10" t="s">
        <v>3</v>
      </c>
      <c r="E124" s="11">
        <f>E125+E127</f>
        <v>6500</v>
      </c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  <c r="IV124" s="6"/>
    </row>
    <row r="125" spans="1:256" ht="13.5" customHeight="1">
      <c r="A125" s="12" t="s">
        <v>4</v>
      </c>
      <c r="B125" s="272">
        <v>85403</v>
      </c>
      <c r="C125" s="186" t="s">
        <v>252</v>
      </c>
      <c r="D125" s="12" t="s">
        <v>3</v>
      </c>
      <c r="E125" s="13">
        <f>SUM(E126:E126)</f>
        <v>5000</v>
      </c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  <c r="IU125" s="6"/>
      <c r="IV125" s="6"/>
    </row>
    <row r="126" spans="1:256" ht="13.5" customHeight="1">
      <c r="A126" s="6" t="s">
        <v>5</v>
      </c>
      <c r="B126" s="275">
        <v>4270</v>
      </c>
      <c r="C126" s="215" t="s">
        <v>198</v>
      </c>
      <c r="D126" s="6" t="s">
        <v>3</v>
      </c>
      <c r="E126" s="241">
        <v>5000</v>
      </c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  <c r="IT126" s="6"/>
      <c r="IU126" s="6"/>
      <c r="IV126" s="6"/>
    </row>
    <row r="127" spans="1:256" ht="13.5" customHeight="1">
      <c r="A127" s="12" t="s">
        <v>4</v>
      </c>
      <c r="B127" s="272">
        <v>85406</v>
      </c>
      <c r="C127" s="186" t="s">
        <v>204</v>
      </c>
      <c r="D127" s="12" t="s">
        <v>3</v>
      </c>
      <c r="E127" s="13">
        <f>SUM(E129:E129)</f>
        <v>1500</v>
      </c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  <c r="IS127" s="6"/>
      <c r="IT127" s="6"/>
      <c r="IU127" s="6"/>
      <c r="IV127" s="6"/>
    </row>
    <row r="128" spans="1:256" ht="13.5" customHeight="1">
      <c r="A128" s="12"/>
      <c r="B128" s="272"/>
      <c r="C128" s="186" t="s">
        <v>205</v>
      </c>
      <c r="D128" s="12"/>
      <c r="E128" s="13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  <c r="IT128" s="6"/>
      <c r="IU128" s="6"/>
      <c r="IV128" s="6"/>
    </row>
    <row r="129" spans="1:256" ht="13.5" customHeight="1">
      <c r="A129" s="6" t="s">
        <v>5</v>
      </c>
      <c r="B129" s="275">
        <v>4010</v>
      </c>
      <c r="C129" s="215" t="s">
        <v>202</v>
      </c>
      <c r="D129" s="6" t="s">
        <v>3</v>
      </c>
      <c r="E129" s="241">
        <v>1500</v>
      </c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  <c r="IU129" s="6"/>
      <c r="IV129" s="6"/>
    </row>
    <row r="130" spans="1:256" ht="13.5" customHeight="1">
      <c r="A130" s="6"/>
      <c r="B130" s="6"/>
      <c r="C130" s="215"/>
      <c r="D130" s="6"/>
      <c r="E130" s="241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/>
      <c r="IU130" s="6"/>
      <c r="IV130" s="6"/>
    </row>
    <row r="131" spans="1:256" ht="13.5" customHeight="1">
      <c r="A131" s="10" t="s">
        <v>2</v>
      </c>
      <c r="B131" s="271">
        <v>921</v>
      </c>
      <c r="C131" s="185" t="s">
        <v>200</v>
      </c>
      <c r="D131" s="10" t="s">
        <v>3</v>
      </c>
      <c r="E131" s="11">
        <f>E132</f>
        <v>4000</v>
      </c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  <c r="IT131" s="6"/>
      <c r="IU131" s="6"/>
      <c r="IV131" s="6"/>
    </row>
    <row r="132" spans="1:256" ht="13.5" customHeight="1">
      <c r="A132" s="12" t="s">
        <v>4</v>
      </c>
      <c r="B132" s="272">
        <v>92116</v>
      </c>
      <c r="C132" s="186" t="s">
        <v>232</v>
      </c>
      <c r="D132" s="12" t="s">
        <v>3</v>
      </c>
      <c r="E132" s="13">
        <f>SUM(E133:E133)</f>
        <v>4000</v>
      </c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  <c r="IT132" s="6"/>
      <c r="IU132" s="6"/>
      <c r="IV132" s="6"/>
    </row>
    <row r="133" spans="1:256" ht="13.5" customHeight="1">
      <c r="A133" s="6" t="s">
        <v>5</v>
      </c>
      <c r="B133" s="275">
        <v>4210</v>
      </c>
      <c r="C133" s="215" t="s">
        <v>194</v>
      </c>
      <c r="D133" s="6" t="s">
        <v>3</v>
      </c>
      <c r="E133" s="241">
        <v>4000</v>
      </c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  <c r="IT133" s="6"/>
      <c r="IU133" s="6"/>
      <c r="IV133" s="6"/>
    </row>
    <row r="134" spans="1:256" ht="13.5" customHeight="1">
      <c r="A134" s="6"/>
      <c r="B134" s="6"/>
      <c r="C134" s="215"/>
      <c r="D134" s="6"/>
      <c r="E134" s="241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  <c r="IT134" s="6"/>
      <c r="IU134" s="6"/>
      <c r="IV134" s="6"/>
    </row>
    <row r="135" spans="1:256" ht="12.75" customHeight="1">
      <c r="A135" s="6"/>
      <c r="B135" s="184"/>
      <c r="C135" s="215"/>
      <c r="D135" s="6"/>
      <c r="E135" s="21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  <c r="IU135" s="6"/>
      <c r="IV135" s="6"/>
    </row>
    <row r="136" spans="1:256" ht="15" customHeight="1">
      <c r="A136" s="182"/>
      <c r="B136" s="6"/>
      <c r="C136" s="8" t="s">
        <v>6</v>
      </c>
      <c r="D136" s="6"/>
      <c r="E136" s="7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  <c r="IT136" s="6"/>
      <c r="IU136" s="6"/>
      <c r="IV136" s="6"/>
    </row>
    <row r="137" spans="1:256" ht="11.25" customHeight="1">
      <c r="A137" s="6"/>
      <c r="B137" s="6"/>
      <c r="C137" s="8"/>
      <c r="D137" s="6"/>
      <c r="E137" s="7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  <c r="IT137" s="6"/>
      <c r="IU137" s="6"/>
      <c r="IV137" s="6"/>
    </row>
    <row r="138" spans="1:256" ht="13.5" customHeight="1">
      <c r="A138" s="6" t="s">
        <v>7</v>
      </c>
      <c r="B138" s="6"/>
      <c r="C138" s="6"/>
      <c r="D138" s="6"/>
      <c r="E138" s="20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  <c r="IT138" s="6"/>
      <c r="IU138" s="6"/>
      <c r="IV138" s="6"/>
    </row>
    <row r="139" spans="1:256" ht="12" customHeight="1">
      <c r="A139" s="6"/>
      <c r="B139" s="6"/>
      <c r="C139" s="6"/>
      <c r="D139" s="6"/>
      <c r="E139" s="20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  <c r="IU139" s="6"/>
      <c r="IV139" s="6"/>
    </row>
    <row r="140" spans="1:256" ht="12.75" customHeight="1">
      <c r="A140" s="6"/>
      <c r="B140" s="6"/>
      <c r="C140" s="6" t="s">
        <v>8</v>
      </c>
      <c r="D140" s="6"/>
      <c r="E140" s="18">
        <v>44850766</v>
      </c>
      <c r="F140" s="242" t="s">
        <v>246</v>
      </c>
      <c r="G140" s="242"/>
      <c r="H140" s="268"/>
      <c r="I140" s="190"/>
      <c r="J140" s="189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  <c r="IT140" s="6"/>
      <c r="IU140" s="6"/>
      <c r="IV140" s="6"/>
    </row>
    <row r="141" spans="1:256" ht="12.75" customHeight="1">
      <c r="A141" s="6"/>
      <c r="B141" s="6"/>
      <c r="C141" s="6" t="s">
        <v>9</v>
      </c>
      <c r="D141" s="6"/>
      <c r="E141" s="18">
        <v>7874373</v>
      </c>
      <c r="F141" s="243"/>
      <c r="G141" s="242"/>
      <c r="H141" s="188"/>
      <c r="I141" s="21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  <c r="IT141" s="6"/>
      <c r="IU141" s="6"/>
      <c r="IV141" s="6"/>
    </row>
    <row r="142" spans="1:256" ht="13.5" customHeight="1">
      <c r="A142" s="6"/>
      <c r="B142" s="6"/>
      <c r="C142" s="15" t="s">
        <v>10</v>
      </c>
      <c r="D142" s="10"/>
      <c r="E142" s="22">
        <f>E140+E141</f>
        <v>52725139</v>
      </c>
      <c r="F142" s="243"/>
      <c r="G142" s="242"/>
      <c r="H142" s="188"/>
      <c r="I142" s="21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  <c r="IS142" s="6"/>
      <c r="IT142" s="6"/>
      <c r="IU142" s="6"/>
      <c r="IV142" s="6"/>
    </row>
    <row r="143" spans="1:256" ht="12.75" customHeight="1">
      <c r="A143" s="6"/>
      <c r="B143" s="6"/>
      <c r="C143" s="6" t="s">
        <v>11</v>
      </c>
      <c r="D143" s="6"/>
      <c r="E143" s="18">
        <v>50284909</v>
      </c>
      <c r="F143" s="242" t="s">
        <v>247</v>
      </c>
      <c r="G143" s="242"/>
      <c r="H143" s="268"/>
      <c r="I143" s="190"/>
      <c r="J143" s="189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  <c r="IT143" s="6"/>
      <c r="IU143" s="6"/>
      <c r="IV143" s="6"/>
    </row>
    <row r="144" spans="1:256" ht="12.75" customHeight="1">
      <c r="A144" s="6"/>
      <c r="B144" s="6"/>
      <c r="C144" s="6" t="s">
        <v>12</v>
      </c>
      <c r="D144" s="6"/>
      <c r="E144" s="18">
        <v>2440230</v>
      </c>
      <c r="F144" s="243"/>
      <c r="G144" s="242"/>
      <c r="H144" s="188"/>
      <c r="I144" s="21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  <c r="IS144" s="6"/>
      <c r="IT144" s="6"/>
      <c r="IU144" s="6"/>
      <c r="IV144" s="6"/>
    </row>
    <row r="145" spans="1:256" ht="12.75" customHeight="1">
      <c r="A145" s="6"/>
      <c r="B145" s="6"/>
      <c r="C145" s="15" t="s">
        <v>13</v>
      </c>
      <c r="D145" s="10"/>
      <c r="E145" s="22">
        <f>E144+E143</f>
        <v>52725139</v>
      </c>
      <c r="F145" s="243"/>
      <c r="G145" s="242"/>
      <c r="H145" s="189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  <c r="IS145" s="6"/>
      <c r="IT145" s="6"/>
      <c r="IU145" s="6"/>
      <c r="IV145" s="6"/>
    </row>
    <row r="146" spans="1:256" ht="13.5" customHeight="1">
      <c r="A146" s="6"/>
      <c r="B146" s="6"/>
      <c r="C146" s="15"/>
      <c r="D146" s="10"/>
      <c r="E146" s="22"/>
      <c r="F146" s="184"/>
      <c r="G146" s="190"/>
      <c r="H146" s="189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  <c r="IS146" s="6"/>
      <c r="IT146" s="6"/>
      <c r="IU146" s="6"/>
      <c r="IV146" s="6"/>
    </row>
    <row r="147" spans="1:256" ht="15" customHeight="1">
      <c r="A147" s="6"/>
      <c r="B147" s="6"/>
      <c r="C147" s="214" t="s">
        <v>14</v>
      </c>
      <c r="D147" s="10"/>
      <c r="E147" s="22"/>
      <c r="F147" s="268"/>
      <c r="G147" s="190"/>
      <c r="H147" s="189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6"/>
      <c r="IR147" s="6"/>
      <c r="IS147" s="6"/>
      <c r="IT147" s="6"/>
      <c r="IU147" s="6"/>
      <c r="IV147" s="6"/>
    </row>
    <row r="148" spans="1:256" ht="13.5" customHeight="1">
      <c r="A148" s="6"/>
      <c r="B148" s="6"/>
      <c r="C148" s="15"/>
      <c r="D148" s="10"/>
      <c r="E148" s="22"/>
      <c r="F148" s="184"/>
      <c r="G148" s="190"/>
      <c r="H148" s="189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  <c r="IR148" s="6"/>
      <c r="IS148" s="6"/>
      <c r="IT148" s="6"/>
      <c r="IU148" s="6"/>
      <c r="IV148" s="6"/>
    </row>
    <row r="149" spans="1:256" ht="12.75" customHeight="1">
      <c r="A149" s="6" t="s">
        <v>15</v>
      </c>
      <c r="B149" s="6"/>
      <c r="C149" s="6"/>
      <c r="D149" s="6"/>
      <c r="E149" s="18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  <c r="IQ149" s="6"/>
      <c r="IR149" s="6"/>
      <c r="IS149" s="6"/>
      <c r="IT149" s="6"/>
      <c r="IU149" s="6"/>
      <c r="IV149" s="6"/>
    </row>
    <row r="150" spans="1:256" ht="13.5" customHeight="1">
      <c r="A150" s="6"/>
      <c r="B150" s="6"/>
      <c r="C150" s="6"/>
      <c r="D150" s="6"/>
      <c r="E150" s="18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6"/>
      <c r="IL150" s="6"/>
      <c r="IM150" s="6"/>
      <c r="IN150" s="6"/>
      <c r="IO150" s="6"/>
      <c r="IP150" s="6"/>
      <c r="IQ150" s="6"/>
      <c r="IR150" s="6"/>
      <c r="IS150" s="6"/>
      <c r="IT150" s="6"/>
      <c r="IU150" s="6"/>
      <c r="IV150" s="6"/>
    </row>
    <row r="151" spans="1:256" ht="15" customHeight="1">
      <c r="A151" s="6"/>
      <c r="B151" s="6"/>
      <c r="C151" s="214" t="s">
        <v>16</v>
      </c>
      <c r="D151" s="6"/>
      <c r="E151" s="7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6"/>
      <c r="IL151" s="6"/>
      <c r="IM151" s="6"/>
      <c r="IN151" s="6"/>
      <c r="IO151" s="6"/>
      <c r="IP151" s="6"/>
      <c r="IQ151" s="6"/>
      <c r="IR151" s="6"/>
      <c r="IS151" s="6"/>
      <c r="IT151" s="6"/>
      <c r="IU151" s="6"/>
      <c r="IV151" s="6"/>
    </row>
    <row r="152" spans="1:256" ht="12.75" customHeight="1">
      <c r="A152" s="6"/>
      <c r="B152" s="6"/>
      <c r="C152" s="8"/>
      <c r="D152" s="6"/>
      <c r="E152" s="7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  <c r="IM152" s="6"/>
      <c r="IN152" s="6"/>
      <c r="IO152" s="6"/>
      <c r="IP152" s="6"/>
      <c r="IQ152" s="6"/>
      <c r="IR152" s="6"/>
      <c r="IS152" s="6"/>
      <c r="IT152" s="6"/>
      <c r="IU152" s="6"/>
      <c r="IV152" s="6"/>
    </row>
    <row r="153" spans="1:256" ht="12.75" customHeight="1">
      <c r="A153" s="6" t="s">
        <v>17</v>
      </c>
      <c r="B153" s="6"/>
      <c r="C153" s="6"/>
      <c r="D153" s="6"/>
      <c r="E153" s="7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  <c r="IQ153" s="6"/>
      <c r="IR153" s="6"/>
      <c r="IS153" s="6"/>
      <c r="IT153" s="6"/>
      <c r="IU153" s="6"/>
      <c r="IV153" s="6"/>
    </row>
    <row r="154" spans="1:256" ht="12.75" customHeight="1">
      <c r="A154" s="6"/>
      <c r="B154" s="6"/>
      <c r="C154" s="6"/>
      <c r="D154" s="6"/>
      <c r="E154" s="7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  <c r="IR154" s="6"/>
      <c r="IS154" s="6"/>
      <c r="IT154" s="6"/>
      <c r="IU154" s="6"/>
      <c r="IV154" s="6"/>
    </row>
    <row r="155" spans="1:256" ht="12.75" customHeight="1">
      <c r="A155" s="12" t="s">
        <v>18</v>
      </c>
      <c r="B155" s="6"/>
      <c r="C155" s="6"/>
      <c r="D155" s="6"/>
      <c r="E155" s="7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  <c r="IR155" s="6"/>
      <c r="IS155" s="6"/>
      <c r="IT155" s="6"/>
      <c r="IU155" s="6"/>
      <c r="IV155" s="6"/>
    </row>
    <row r="156" spans="1:256" ht="12.75" customHeight="1">
      <c r="A156" s="12" t="s">
        <v>19</v>
      </c>
      <c r="B156" s="6"/>
      <c r="C156" s="6"/>
      <c r="D156" s="6"/>
      <c r="E156" s="7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  <c r="IR156" s="6"/>
      <c r="IS156" s="6"/>
      <c r="IT156" s="6"/>
      <c r="IU156" s="6"/>
      <c r="IV156" s="6"/>
    </row>
    <row r="157" spans="1:256" ht="12.75" customHeight="1">
      <c r="A157" s="12"/>
      <c r="B157" s="6"/>
      <c r="C157" s="6"/>
      <c r="D157" s="6"/>
      <c r="E157" s="7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  <c r="IR157" s="6"/>
      <c r="IS157" s="6"/>
      <c r="IT157" s="6"/>
      <c r="IU157" s="6"/>
      <c r="IV157" s="6"/>
    </row>
    <row r="158" spans="1:256" ht="12.75" customHeight="1">
      <c r="A158" s="6"/>
      <c r="B158" s="6"/>
      <c r="C158" s="6" t="s">
        <v>20</v>
      </c>
      <c r="D158" s="6" t="s">
        <v>21</v>
      </c>
      <c r="E158" s="7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  <c r="IS158" s="6"/>
      <c r="IT158" s="6"/>
      <c r="IU158" s="6"/>
      <c r="IV158" s="6"/>
    </row>
    <row r="159" spans="1:256" ht="12" customHeight="1">
      <c r="A159" s="6"/>
      <c r="B159" s="6"/>
      <c r="C159" s="6"/>
      <c r="D159" s="6"/>
      <c r="E159" s="7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  <c r="IQ159" s="6"/>
      <c r="IR159" s="6"/>
      <c r="IS159" s="6"/>
      <c r="IT159" s="6"/>
      <c r="IU159" s="6"/>
      <c r="IV159" s="6"/>
    </row>
    <row r="160" spans="1:256" ht="12.75" customHeight="1">
      <c r="A160" s="6"/>
      <c r="B160" s="6"/>
      <c r="C160" s="6" t="s">
        <v>22</v>
      </c>
      <c r="D160" s="6" t="s">
        <v>23</v>
      </c>
      <c r="E160" s="7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  <c r="IS160" s="6"/>
      <c r="IT160" s="6"/>
      <c r="IU160" s="6"/>
      <c r="IV160" s="6"/>
    </row>
    <row r="161" spans="1:256" ht="12" customHeight="1">
      <c r="A161" s="6"/>
      <c r="B161" s="6"/>
      <c r="C161" s="6"/>
      <c r="D161" s="6"/>
      <c r="E161" s="7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  <c r="IP161" s="6"/>
      <c r="IQ161" s="6"/>
      <c r="IR161" s="6"/>
      <c r="IS161" s="6"/>
      <c r="IT161" s="6"/>
      <c r="IU161" s="6"/>
      <c r="IV161" s="6"/>
    </row>
    <row r="162" spans="1:256" ht="12.75" customHeight="1">
      <c r="A162" s="6"/>
      <c r="B162" s="6"/>
      <c r="C162" s="6" t="s">
        <v>24</v>
      </c>
      <c r="D162" s="6" t="s">
        <v>25</v>
      </c>
      <c r="E162" s="7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  <c r="IP162" s="6"/>
      <c r="IQ162" s="6"/>
      <c r="IR162" s="6"/>
      <c r="IS162" s="6"/>
      <c r="IT162" s="6"/>
      <c r="IU162" s="6"/>
      <c r="IV162" s="6"/>
    </row>
    <row r="163" spans="1:256" ht="12" customHeight="1">
      <c r="A163" s="6"/>
      <c r="B163" s="6"/>
      <c r="C163" s="6"/>
      <c r="D163" s="6"/>
      <c r="E163" s="7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  <c r="IM163" s="6"/>
      <c r="IN163" s="6"/>
      <c r="IO163" s="6"/>
      <c r="IP163" s="6"/>
      <c r="IQ163" s="6"/>
      <c r="IR163" s="6"/>
      <c r="IS163" s="6"/>
      <c r="IT163" s="6"/>
      <c r="IU163" s="6"/>
      <c r="IV163" s="6"/>
    </row>
    <row r="164" spans="1:256" ht="12.75" customHeight="1">
      <c r="A164" s="6"/>
      <c r="B164" s="6"/>
      <c r="C164" s="6" t="s">
        <v>26</v>
      </c>
      <c r="D164" s="6" t="s">
        <v>27</v>
      </c>
      <c r="E164" s="7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/>
      <c r="IM164" s="6"/>
      <c r="IN164" s="6"/>
      <c r="IO164" s="6"/>
      <c r="IP164" s="6"/>
      <c r="IQ164" s="6"/>
      <c r="IR164" s="6"/>
      <c r="IS164" s="6"/>
      <c r="IT164" s="6"/>
      <c r="IU164" s="6"/>
      <c r="IV164" s="6"/>
    </row>
    <row r="165" spans="1:256" ht="12" customHeight="1">
      <c r="A165" s="6"/>
      <c r="B165" s="6"/>
      <c r="C165" s="6"/>
      <c r="D165" s="6"/>
      <c r="E165" s="7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  <c r="IM165" s="6"/>
      <c r="IN165" s="6"/>
      <c r="IO165" s="6"/>
      <c r="IP165" s="6"/>
      <c r="IQ165" s="6"/>
      <c r="IR165" s="6"/>
      <c r="IS165" s="6"/>
      <c r="IT165" s="6"/>
      <c r="IU165" s="6"/>
      <c r="IV165" s="6"/>
    </row>
    <row r="166" spans="1:256" ht="12.75" customHeight="1">
      <c r="A166" s="6"/>
      <c r="B166" s="6"/>
      <c r="C166" s="6" t="s">
        <v>28</v>
      </c>
      <c r="D166" s="6" t="s">
        <v>29</v>
      </c>
      <c r="E166" s="7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  <c r="IP166" s="6"/>
      <c r="IQ166" s="6"/>
      <c r="IR166" s="6"/>
      <c r="IS166" s="6"/>
      <c r="IT166" s="6"/>
      <c r="IU166" s="6"/>
      <c r="IV166" s="6"/>
    </row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</sheetData>
  <printOptions/>
  <pageMargins left="0.7874015748031497" right="0.7874015748031497" top="0.7874015748031497" bottom="0.7874015748031497" header="0.5118110236220472" footer="0.5118110236220472"/>
  <pageSetup cellComments="asDisplayed"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90"/>
  <sheetViews>
    <sheetView workbookViewId="0" topLeftCell="A16">
      <selection activeCell="E124" sqref="E124"/>
    </sheetView>
  </sheetViews>
  <sheetFormatPr defaultColWidth="9.140625" defaultRowHeight="12.75"/>
  <cols>
    <col min="1" max="1" width="9.421875" style="0" customWidth="1"/>
    <col min="2" max="2" width="5.00390625" style="0" customWidth="1"/>
    <col min="3" max="3" width="8.28125" style="0" customWidth="1"/>
    <col min="4" max="4" width="7.421875" style="0" customWidth="1"/>
    <col min="5" max="5" width="8.00390625" style="0" customWidth="1"/>
    <col min="6" max="7" width="7.421875" style="0" customWidth="1"/>
    <col min="8" max="8" width="6.8515625" style="0" customWidth="1"/>
    <col min="9" max="9" width="8.28125" style="0" customWidth="1"/>
    <col min="10" max="11" width="8.140625" style="0" customWidth="1"/>
    <col min="12" max="12" width="7.140625" style="0" customWidth="1"/>
    <col min="13" max="13" width="7.7109375" style="0" customWidth="1"/>
    <col min="14" max="14" width="7.8515625" style="0" customWidth="1"/>
    <col min="15" max="15" width="5.8515625" style="0" customWidth="1"/>
    <col min="16" max="16" width="7.00390625" style="0" customWidth="1"/>
    <col min="17" max="17" width="7.140625" style="0" customWidth="1"/>
    <col min="18" max="18" width="8.00390625" style="0" customWidth="1"/>
    <col min="19" max="19" width="9.421875" style="0" customWidth="1"/>
    <col min="20" max="20" width="0.2890625" style="0" customWidth="1"/>
  </cols>
  <sheetData>
    <row r="1" spans="1:20" ht="12.75" hidden="1">
      <c r="A1" s="23"/>
      <c r="B1" s="24"/>
      <c r="C1" s="25"/>
      <c r="D1" s="25"/>
      <c r="E1" s="25"/>
      <c r="F1" s="25"/>
      <c r="G1" s="25"/>
      <c r="H1" s="25"/>
      <c r="I1" s="25"/>
      <c r="J1" s="25"/>
      <c r="K1" s="25"/>
      <c r="L1" s="26"/>
      <c r="M1" s="23"/>
      <c r="N1" s="23"/>
      <c r="O1" s="25"/>
      <c r="P1" s="25"/>
      <c r="Q1" s="25"/>
      <c r="R1" s="25"/>
      <c r="S1" s="27"/>
      <c r="T1" s="23"/>
    </row>
    <row r="2" spans="1:20" ht="12.75" hidden="1">
      <c r="A2" s="28"/>
      <c r="B2" s="24"/>
      <c r="C2" s="29"/>
      <c r="D2" s="29"/>
      <c r="E2" s="29"/>
      <c r="F2" s="29"/>
      <c r="G2" s="29"/>
      <c r="H2" s="29"/>
      <c r="I2" s="29"/>
      <c r="J2" s="29" t="s">
        <v>30</v>
      </c>
      <c r="K2" s="25"/>
      <c r="L2" s="26"/>
      <c r="M2" s="23"/>
      <c r="N2" s="23"/>
      <c r="O2" s="25"/>
      <c r="P2" s="25"/>
      <c r="Q2" s="25"/>
      <c r="R2" s="25"/>
      <c r="S2" s="27"/>
      <c r="T2" s="23"/>
    </row>
    <row r="3" spans="1:20" ht="12.75" hidden="1">
      <c r="A3" s="30" t="s">
        <v>31</v>
      </c>
      <c r="B3" s="31"/>
      <c r="C3" s="32"/>
      <c r="D3" s="33" t="s">
        <v>32</v>
      </c>
      <c r="E3" s="32"/>
      <c r="F3" s="34"/>
      <c r="G3" s="33" t="s">
        <v>33</v>
      </c>
      <c r="H3" s="34"/>
      <c r="I3" s="32"/>
      <c r="J3" s="29"/>
      <c r="K3" s="25"/>
      <c r="L3" s="26"/>
      <c r="M3" s="23"/>
      <c r="N3" s="23"/>
      <c r="O3" s="25"/>
      <c r="P3" s="25"/>
      <c r="Q3" s="25"/>
      <c r="R3" s="25"/>
      <c r="S3" s="27"/>
      <c r="T3" s="23"/>
    </row>
    <row r="4" spans="1:20" ht="12.75" hidden="1">
      <c r="A4" s="30" t="s">
        <v>34</v>
      </c>
      <c r="B4" s="31"/>
      <c r="C4" s="32"/>
      <c r="D4" s="33" t="s">
        <v>35</v>
      </c>
      <c r="E4" s="32"/>
      <c r="F4" s="34"/>
      <c r="G4" s="33" t="s">
        <v>36</v>
      </c>
      <c r="H4" s="34"/>
      <c r="I4" s="32"/>
      <c r="J4" s="29"/>
      <c r="K4" s="25"/>
      <c r="L4" s="26"/>
      <c r="M4" s="23"/>
      <c r="N4" s="23"/>
      <c r="O4" s="25"/>
      <c r="P4" s="25"/>
      <c r="Q4" s="25"/>
      <c r="R4" s="25"/>
      <c r="S4" s="27"/>
      <c r="T4" s="23"/>
    </row>
    <row r="5" spans="1:20" ht="12.75" hidden="1">
      <c r="A5" s="30" t="s">
        <v>37</v>
      </c>
      <c r="B5" s="31"/>
      <c r="C5" s="32"/>
      <c r="D5" s="33" t="s">
        <v>38</v>
      </c>
      <c r="E5" s="32"/>
      <c r="F5" s="34"/>
      <c r="G5" s="33" t="s">
        <v>39</v>
      </c>
      <c r="H5" s="34"/>
      <c r="I5" s="32"/>
      <c r="J5" s="29"/>
      <c r="K5" s="25"/>
      <c r="L5" s="26"/>
      <c r="M5" s="23"/>
      <c r="N5" s="23"/>
      <c r="O5" s="25"/>
      <c r="P5" s="25"/>
      <c r="Q5" s="25"/>
      <c r="R5" s="25"/>
      <c r="S5" s="27"/>
      <c r="T5" s="23"/>
    </row>
    <row r="6" spans="1:20" ht="12.75" hidden="1">
      <c r="A6" s="30" t="s">
        <v>40</v>
      </c>
      <c r="B6" s="31"/>
      <c r="C6" s="32"/>
      <c r="D6" s="33" t="s">
        <v>41</v>
      </c>
      <c r="E6" s="32"/>
      <c r="F6" s="34"/>
      <c r="G6" s="33" t="s">
        <v>42</v>
      </c>
      <c r="H6" s="34"/>
      <c r="I6" s="32"/>
      <c r="J6" s="29"/>
      <c r="K6" s="25"/>
      <c r="L6" s="26"/>
      <c r="M6" s="23"/>
      <c r="N6" s="23"/>
      <c r="O6" s="25"/>
      <c r="P6" s="25"/>
      <c r="Q6" s="25"/>
      <c r="R6" s="25"/>
      <c r="S6" s="27"/>
      <c r="T6" s="23"/>
    </row>
    <row r="7" spans="1:20" ht="12.75" hidden="1">
      <c r="A7" s="30"/>
      <c r="B7" s="31"/>
      <c r="C7" s="32"/>
      <c r="D7" s="33"/>
      <c r="E7" s="32"/>
      <c r="F7" s="34"/>
      <c r="G7" s="33"/>
      <c r="H7" s="34"/>
      <c r="I7" s="32"/>
      <c r="J7" s="29"/>
      <c r="K7" s="25"/>
      <c r="L7" s="26"/>
      <c r="M7" s="23"/>
      <c r="N7" s="23"/>
      <c r="O7" s="25"/>
      <c r="P7" s="25"/>
      <c r="Q7" s="25"/>
      <c r="R7" s="25"/>
      <c r="S7" s="27"/>
      <c r="T7" s="23"/>
    </row>
    <row r="8" spans="1:20" ht="12.75" hidden="1">
      <c r="A8" s="30"/>
      <c r="B8" s="31"/>
      <c r="C8" s="32"/>
      <c r="D8" s="33"/>
      <c r="E8" s="32"/>
      <c r="F8" s="34"/>
      <c r="G8" s="33"/>
      <c r="H8" s="34"/>
      <c r="I8" s="32"/>
      <c r="J8" s="29"/>
      <c r="K8" s="25"/>
      <c r="L8" s="26"/>
      <c r="M8" s="23"/>
      <c r="N8" s="23"/>
      <c r="O8" s="25"/>
      <c r="P8" s="25"/>
      <c r="Q8" s="25"/>
      <c r="R8" s="25"/>
      <c r="S8" s="27"/>
      <c r="T8" s="23"/>
    </row>
    <row r="9" spans="1:20" ht="12.75" hidden="1">
      <c r="A9" s="30"/>
      <c r="B9" s="31"/>
      <c r="C9" s="32"/>
      <c r="D9" s="33"/>
      <c r="E9" s="32"/>
      <c r="F9" s="34"/>
      <c r="G9" s="33"/>
      <c r="H9" s="34"/>
      <c r="I9" s="32"/>
      <c r="J9" s="29"/>
      <c r="K9" s="25"/>
      <c r="L9" s="26"/>
      <c r="M9" s="23"/>
      <c r="N9" s="23"/>
      <c r="O9" s="25"/>
      <c r="P9" s="25"/>
      <c r="Q9" s="25"/>
      <c r="R9" s="25"/>
      <c r="S9" s="27"/>
      <c r="T9" s="23"/>
    </row>
    <row r="10" spans="1:20" ht="12.75" hidden="1">
      <c r="A10" s="30"/>
      <c r="B10" s="31"/>
      <c r="C10" s="32"/>
      <c r="D10" s="33"/>
      <c r="E10" s="32"/>
      <c r="F10" s="34"/>
      <c r="G10" s="33"/>
      <c r="H10" s="34"/>
      <c r="I10" s="32"/>
      <c r="J10" s="29"/>
      <c r="K10" s="25"/>
      <c r="L10" s="26"/>
      <c r="M10" s="23"/>
      <c r="N10" s="23"/>
      <c r="O10" s="25"/>
      <c r="P10" s="25"/>
      <c r="Q10" s="25"/>
      <c r="R10" s="25"/>
      <c r="S10" s="27"/>
      <c r="T10" s="23"/>
    </row>
    <row r="11" spans="1:20" ht="12.75" hidden="1">
      <c r="A11" s="30"/>
      <c r="B11" s="31"/>
      <c r="C11" s="32"/>
      <c r="D11" s="33"/>
      <c r="E11" s="32"/>
      <c r="F11" s="34"/>
      <c r="G11" s="33"/>
      <c r="H11" s="34"/>
      <c r="I11" s="32"/>
      <c r="J11" s="29"/>
      <c r="K11" s="25"/>
      <c r="L11" s="26"/>
      <c r="M11" s="23"/>
      <c r="N11" s="23"/>
      <c r="O11" s="25"/>
      <c r="P11" s="25"/>
      <c r="Q11" s="25"/>
      <c r="R11" s="25"/>
      <c r="S11" s="27"/>
      <c r="T11" s="23"/>
    </row>
    <row r="12" spans="1:20" ht="12.75" hidden="1">
      <c r="A12" s="30"/>
      <c r="B12" s="31"/>
      <c r="C12" s="32"/>
      <c r="D12" s="33"/>
      <c r="E12" s="32"/>
      <c r="F12" s="34"/>
      <c r="G12" s="33"/>
      <c r="H12" s="34"/>
      <c r="I12" s="32"/>
      <c r="J12" s="29"/>
      <c r="K12" s="25"/>
      <c r="L12" s="26"/>
      <c r="M12" s="23"/>
      <c r="N12" s="23"/>
      <c r="O12" s="25"/>
      <c r="P12" s="25"/>
      <c r="Q12" s="25"/>
      <c r="R12" s="25"/>
      <c r="S12" s="27"/>
      <c r="T12" s="23"/>
    </row>
    <row r="13" spans="1:20" ht="12.75" hidden="1">
      <c r="A13" s="30"/>
      <c r="B13" s="31"/>
      <c r="C13" s="32"/>
      <c r="D13" s="33"/>
      <c r="E13" s="32"/>
      <c r="F13" s="34"/>
      <c r="G13" s="33"/>
      <c r="H13" s="34"/>
      <c r="I13" s="32"/>
      <c r="J13" s="29"/>
      <c r="K13" s="25"/>
      <c r="L13" s="26"/>
      <c r="M13" s="23"/>
      <c r="N13" s="23"/>
      <c r="O13" s="25"/>
      <c r="P13" s="25"/>
      <c r="Q13" s="25"/>
      <c r="R13" s="25"/>
      <c r="S13" s="27"/>
      <c r="T13" s="23"/>
    </row>
    <row r="14" spans="1:20" ht="12.75" hidden="1">
      <c r="A14" s="30"/>
      <c r="B14" s="31"/>
      <c r="C14" s="32"/>
      <c r="D14" s="33"/>
      <c r="E14" s="32"/>
      <c r="F14" s="34"/>
      <c r="G14" s="33"/>
      <c r="H14" s="34"/>
      <c r="I14" s="32"/>
      <c r="J14" s="29"/>
      <c r="K14" s="25"/>
      <c r="L14" s="26"/>
      <c r="M14" s="23"/>
      <c r="N14" s="23"/>
      <c r="O14" s="25"/>
      <c r="P14" s="25"/>
      <c r="Q14" s="25"/>
      <c r="R14" s="25"/>
      <c r="S14" s="27"/>
      <c r="T14" s="23"/>
    </row>
    <row r="15" spans="1:20" ht="12.75" hidden="1">
      <c r="A15" s="30"/>
      <c r="B15" s="31"/>
      <c r="C15" s="35"/>
      <c r="D15" s="36"/>
      <c r="E15" s="35"/>
      <c r="F15" s="37"/>
      <c r="G15" s="33"/>
      <c r="H15" s="37"/>
      <c r="I15" s="35"/>
      <c r="J15" s="29"/>
      <c r="K15" s="25"/>
      <c r="L15" s="26"/>
      <c r="M15" s="23"/>
      <c r="N15" s="23"/>
      <c r="O15" s="25"/>
      <c r="P15" s="25"/>
      <c r="Q15" s="25"/>
      <c r="R15" s="25"/>
      <c r="S15" s="27"/>
      <c r="T15" s="23"/>
    </row>
    <row r="16" spans="1:20" ht="16.5" customHeight="1">
      <c r="A16" s="38"/>
      <c r="B16" s="39"/>
      <c r="C16" s="40"/>
      <c r="D16" s="38"/>
      <c r="E16" s="38"/>
      <c r="F16" s="40"/>
      <c r="G16" s="40"/>
      <c r="H16" s="41" t="s">
        <v>43</v>
      </c>
      <c r="I16" s="40"/>
      <c r="J16" s="40"/>
      <c r="K16" s="40"/>
      <c r="L16" s="42"/>
      <c r="M16" s="38"/>
      <c r="N16" s="38"/>
      <c r="O16" s="40"/>
      <c r="P16" s="40"/>
      <c r="Q16" s="40"/>
      <c r="R16" s="40"/>
      <c r="S16" s="43"/>
      <c r="T16" s="38"/>
    </row>
    <row r="17" spans="1:20" ht="15.75">
      <c r="A17" s="23"/>
      <c r="B17" s="44"/>
      <c r="C17" s="28"/>
      <c r="D17" s="45"/>
      <c r="E17" s="46"/>
      <c r="F17" s="46"/>
      <c r="G17" s="46"/>
      <c r="H17" s="191" t="s">
        <v>249</v>
      </c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27"/>
      <c r="T17" s="23"/>
    </row>
    <row r="18" spans="1:20" ht="13.5" customHeight="1" thickBot="1">
      <c r="A18" s="47"/>
      <c r="B18" s="48"/>
      <c r="C18" s="49"/>
      <c r="D18" s="49"/>
      <c r="E18" s="49"/>
      <c r="F18" s="49"/>
      <c r="G18" s="49"/>
      <c r="H18" s="49"/>
      <c r="I18" s="49"/>
      <c r="J18" s="49"/>
      <c r="K18" s="50"/>
      <c r="L18" s="51"/>
      <c r="M18" s="52"/>
      <c r="N18" s="52"/>
      <c r="O18" s="50"/>
      <c r="P18" s="50"/>
      <c r="Q18" s="53"/>
      <c r="R18" s="50"/>
      <c r="S18" s="54"/>
      <c r="T18" s="52"/>
    </row>
    <row r="19" spans="1:20" ht="11.25" customHeight="1" thickBot="1">
      <c r="A19" s="55"/>
      <c r="B19" s="56"/>
      <c r="C19" s="57" t="s">
        <v>44</v>
      </c>
      <c r="D19" s="57" t="s">
        <v>45</v>
      </c>
      <c r="E19" s="57" t="s">
        <v>46</v>
      </c>
      <c r="F19" s="57" t="s">
        <v>47</v>
      </c>
      <c r="G19" s="57" t="s">
        <v>48</v>
      </c>
      <c r="H19" s="57" t="s">
        <v>49</v>
      </c>
      <c r="I19" s="57" t="s">
        <v>50</v>
      </c>
      <c r="J19" s="57" t="s">
        <v>51</v>
      </c>
      <c r="K19" s="57" t="s">
        <v>52</v>
      </c>
      <c r="L19" s="58" t="s">
        <v>53</v>
      </c>
      <c r="M19" s="57" t="s">
        <v>54</v>
      </c>
      <c r="N19" s="59" t="s">
        <v>55</v>
      </c>
      <c r="O19" s="57" t="s">
        <v>56</v>
      </c>
      <c r="P19" s="57" t="s">
        <v>57</v>
      </c>
      <c r="Q19" s="57" t="s">
        <v>58</v>
      </c>
      <c r="R19" s="57" t="s">
        <v>59</v>
      </c>
      <c r="S19" s="60" t="s">
        <v>60</v>
      </c>
      <c r="T19" s="28"/>
    </row>
    <row r="20" spans="1:20" ht="13.5" customHeight="1" thickBot="1">
      <c r="A20" s="61" t="s">
        <v>61</v>
      </c>
      <c r="B20" s="62" t="s">
        <v>62</v>
      </c>
      <c r="C20" s="63" t="s">
        <v>63</v>
      </c>
      <c r="D20" s="63" t="s">
        <v>64</v>
      </c>
      <c r="E20" s="64" t="s">
        <v>65</v>
      </c>
      <c r="F20" s="63" t="s">
        <v>66</v>
      </c>
      <c r="G20" s="63" t="s">
        <v>67</v>
      </c>
      <c r="H20" s="63" t="s">
        <v>68</v>
      </c>
      <c r="I20" s="63" t="s">
        <v>69</v>
      </c>
      <c r="J20" s="63" t="s">
        <v>70</v>
      </c>
      <c r="K20" s="63" t="s">
        <v>71</v>
      </c>
      <c r="L20" s="65" t="s">
        <v>72</v>
      </c>
      <c r="M20" s="66" t="s">
        <v>73</v>
      </c>
      <c r="N20" s="67" t="s">
        <v>74</v>
      </c>
      <c r="O20" s="63" t="s">
        <v>75</v>
      </c>
      <c r="P20" s="66" t="s">
        <v>76</v>
      </c>
      <c r="Q20" s="66" t="s">
        <v>77</v>
      </c>
      <c r="R20" s="66" t="s">
        <v>78</v>
      </c>
      <c r="S20" s="68"/>
      <c r="T20" s="28"/>
    </row>
    <row r="21" spans="1:20" ht="13.5" customHeight="1" thickBot="1">
      <c r="A21" s="69"/>
      <c r="B21" s="70"/>
      <c r="C21" s="70" t="s">
        <v>79</v>
      </c>
      <c r="D21" s="70" t="s">
        <v>80</v>
      </c>
      <c r="E21" s="70" t="s">
        <v>81</v>
      </c>
      <c r="F21" s="70" t="s">
        <v>82</v>
      </c>
      <c r="G21" s="70" t="s">
        <v>83</v>
      </c>
      <c r="H21" s="70" t="s">
        <v>84</v>
      </c>
      <c r="I21" s="70" t="s">
        <v>85</v>
      </c>
      <c r="J21" s="70" t="s">
        <v>86</v>
      </c>
      <c r="K21" s="70" t="s">
        <v>87</v>
      </c>
      <c r="L21" s="70" t="s">
        <v>88</v>
      </c>
      <c r="M21" s="70" t="s">
        <v>89</v>
      </c>
      <c r="N21" s="70" t="s">
        <v>90</v>
      </c>
      <c r="O21" s="70" t="s">
        <v>91</v>
      </c>
      <c r="P21" s="70" t="s">
        <v>92</v>
      </c>
      <c r="Q21" s="70" t="s">
        <v>93</v>
      </c>
      <c r="R21" s="71" t="s">
        <v>94</v>
      </c>
      <c r="S21" s="72" t="s">
        <v>95</v>
      </c>
      <c r="T21" s="73"/>
    </row>
    <row r="22" spans="1:20" ht="12" customHeight="1">
      <c r="A22" s="74">
        <v>80102</v>
      </c>
      <c r="B22" s="75">
        <v>3020</v>
      </c>
      <c r="C22" s="76"/>
      <c r="D22" s="77"/>
      <c r="E22" s="78"/>
      <c r="F22" s="78"/>
      <c r="G22" s="78"/>
      <c r="H22" s="78"/>
      <c r="I22" s="78"/>
      <c r="J22" s="78"/>
      <c r="K22" s="78"/>
      <c r="L22" s="78"/>
      <c r="M22" s="79"/>
      <c r="N22" s="80"/>
      <c r="O22" s="80"/>
      <c r="P22" s="80"/>
      <c r="Q22" s="80"/>
      <c r="R22" s="80"/>
      <c r="S22" s="81">
        <f aca="true" t="shared" si="0" ref="S22:S60">R22+Q22+P22+O22+N22+M22+L22+K22+J22+I22+H22+G22+F22+E22+D22+C22</f>
        <v>0</v>
      </c>
      <c r="T22" s="23"/>
    </row>
    <row r="23" spans="1:20" ht="12" customHeight="1">
      <c r="A23" s="82"/>
      <c r="B23" s="75">
        <v>4010</v>
      </c>
      <c r="C23" s="83"/>
      <c r="D23" s="77"/>
      <c r="E23" s="77"/>
      <c r="F23" s="77"/>
      <c r="G23" s="77"/>
      <c r="H23" s="77"/>
      <c r="I23" s="77"/>
      <c r="J23" s="77"/>
      <c r="K23" s="77"/>
      <c r="L23" s="77"/>
      <c r="M23" s="80"/>
      <c r="N23" s="80"/>
      <c r="O23" s="80"/>
      <c r="P23" s="80"/>
      <c r="Q23" s="80"/>
      <c r="R23" s="80"/>
      <c r="S23" s="84">
        <f t="shared" si="0"/>
        <v>0</v>
      </c>
      <c r="T23" s="23"/>
    </row>
    <row r="24" spans="1:20" ht="12" customHeight="1">
      <c r="A24" s="85"/>
      <c r="B24" s="86">
        <v>4110</v>
      </c>
      <c r="C24" s="76"/>
      <c r="D24" s="78"/>
      <c r="E24" s="78"/>
      <c r="F24" s="78"/>
      <c r="G24" s="78"/>
      <c r="H24" s="78"/>
      <c r="I24" s="78"/>
      <c r="J24" s="78"/>
      <c r="K24" s="78"/>
      <c r="L24" s="78"/>
      <c r="M24" s="79"/>
      <c r="N24" s="80"/>
      <c r="O24" s="80"/>
      <c r="P24" s="80"/>
      <c r="Q24" s="80"/>
      <c r="R24" s="80"/>
      <c r="S24" s="84">
        <f t="shared" si="0"/>
        <v>0</v>
      </c>
      <c r="T24" s="23"/>
    </row>
    <row r="25" spans="1:20" ht="12" customHeight="1">
      <c r="A25" s="85" t="s">
        <v>96</v>
      </c>
      <c r="B25" s="87">
        <v>4120</v>
      </c>
      <c r="C25" s="88"/>
      <c r="D25" s="89"/>
      <c r="E25" s="89"/>
      <c r="F25" s="89"/>
      <c r="G25" s="89"/>
      <c r="H25" s="89"/>
      <c r="I25" s="89"/>
      <c r="J25" s="89"/>
      <c r="K25" s="89"/>
      <c r="L25" s="89"/>
      <c r="M25" s="90"/>
      <c r="N25" s="90"/>
      <c r="O25" s="79"/>
      <c r="P25" s="79"/>
      <c r="Q25" s="79"/>
      <c r="R25" s="91"/>
      <c r="S25" s="84">
        <f t="shared" si="0"/>
        <v>0</v>
      </c>
      <c r="T25" s="23"/>
    </row>
    <row r="26" spans="1:20" ht="12" customHeight="1">
      <c r="A26" s="85" t="s">
        <v>97</v>
      </c>
      <c r="B26" s="86">
        <v>4170</v>
      </c>
      <c r="C26" s="76"/>
      <c r="D26" s="78"/>
      <c r="E26" s="78"/>
      <c r="F26" s="78"/>
      <c r="G26" s="78">
        <v>1350</v>
      </c>
      <c r="H26" s="78"/>
      <c r="I26" s="78"/>
      <c r="J26" s="78"/>
      <c r="K26" s="78"/>
      <c r="L26" s="78"/>
      <c r="M26" s="79"/>
      <c r="N26" s="78"/>
      <c r="O26" s="80"/>
      <c r="P26" s="80"/>
      <c r="Q26" s="80"/>
      <c r="R26" s="80"/>
      <c r="S26" s="84">
        <f t="shared" si="0"/>
        <v>1350</v>
      </c>
      <c r="T26" s="23"/>
    </row>
    <row r="27" spans="1:20" ht="12" customHeight="1">
      <c r="A27" s="85" t="s">
        <v>98</v>
      </c>
      <c r="B27" s="86">
        <v>4210</v>
      </c>
      <c r="C27" s="76"/>
      <c r="D27" s="78"/>
      <c r="E27" s="78"/>
      <c r="F27" s="78"/>
      <c r="G27" s="78"/>
      <c r="H27" s="78"/>
      <c r="I27" s="78"/>
      <c r="J27" s="78"/>
      <c r="K27" s="78"/>
      <c r="L27" s="78"/>
      <c r="M27" s="79"/>
      <c r="N27" s="80"/>
      <c r="O27" s="80"/>
      <c r="P27" s="80"/>
      <c r="Q27" s="80"/>
      <c r="R27" s="80"/>
      <c r="S27" s="84">
        <f t="shared" si="0"/>
        <v>0</v>
      </c>
      <c r="T27" s="23"/>
    </row>
    <row r="28" spans="1:20" ht="12" customHeight="1">
      <c r="A28" s="85" t="s">
        <v>99</v>
      </c>
      <c r="B28" s="86">
        <v>4260</v>
      </c>
      <c r="C28" s="76"/>
      <c r="D28" s="78"/>
      <c r="E28" s="78"/>
      <c r="F28" s="78"/>
      <c r="G28" s="78"/>
      <c r="H28" s="78"/>
      <c r="I28" s="78"/>
      <c r="J28" s="78"/>
      <c r="K28" s="78"/>
      <c r="L28" s="78"/>
      <c r="M28" s="79"/>
      <c r="N28" s="80"/>
      <c r="O28" s="80"/>
      <c r="P28" s="80"/>
      <c r="Q28" s="80"/>
      <c r="R28" s="80"/>
      <c r="S28" s="84">
        <f t="shared" si="0"/>
        <v>0</v>
      </c>
      <c r="T28" s="23"/>
    </row>
    <row r="29" spans="1:20" ht="12" customHeight="1">
      <c r="A29" s="85"/>
      <c r="B29" s="86">
        <v>4300</v>
      </c>
      <c r="C29" s="76"/>
      <c r="D29" s="78"/>
      <c r="E29" s="78"/>
      <c r="F29" s="78"/>
      <c r="G29" s="78"/>
      <c r="H29" s="78"/>
      <c r="I29" s="78"/>
      <c r="J29" s="78"/>
      <c r="K29" s="78"/>
      <c r="L29" s="78"/>
      <c r="M29" s="79"/>
      <c r="N29" s="80"/>
      <c r="O29" s="80"/>
      <c r="P29" s="80"/>
      <c r="Q29" s="80"/>
      <c r="R29" s="80"/>
      <c r="S29" s="84">
        <f t="shared" si="0"/>
        <v>0</v>
      </c>
      <c r="T29" s="23"/>
    </row>
    <row r="30" spans="1:20" ht="12" customHeight="1">
      <c r="A30" s="85"/>
      <c r="B30" s="86">
        <v>4410</v>
      </c>
      <c r="C30" s="76"/>
      <c r="D30" s="78"/>
      <c r="E30" s="78"/>
      <c r="F30" s="78"/>
      <c r="G30" s="78"/>
      <c r="H30" s="78"/>
      <c r="I30" s="78"/>
      <c r="J30" s="78"/>
      <c r="K30" s="78"/>
      <c r="L30" s="78"/>
      <c r="M30" s="79"/>
      <c r="N30" s="80"/>
      <c r="O30" s="80"/>
      <c r="P30" s="80"/>
      <c r="Q30" s="80"/>
      <c r="R30" s="80"/>
      <c r="S30" s="84">
        <f t="shared" si="0"/>
        <v>0</v>
      </c>
      <c r="T30" s="23"/>
    </row>
    <row r="31" spans="1:20" ht="12" customHeight="1" thickBot="1">
      <c r="A31" s="92"/>
      <c r="B31" s="93">
        <v>4440</v>
      </c>
      <c r="C31" s="94"/>
      <c r="D31" s="95"/>
      <c r="E31" s="95"/>
      <c r="F31" s="95"/>
      <c r="G31" s="95"/>
      <c r="H31" s="95"/>
      <c r="I31" s="95"/>
      <c r="J31" s="95"/>
      <c r="K31" s="95"/>
      <c r="L31" s="95"/>
      <c r="M31" s="96"/>
      <c r="N31" s="96"/>
      <c r="O31" s="96"/>
      <c r="P31" s="96"/>
      <c r="Q31" s="95"/>
      <c r="R31" s="97"/>
      <c r="S31" s="98">
        <f t="shared" si="0"/>
        <v>0</v>
      </c>
      <c r="T31" s="23"/>
    </row>
    <row r="32" spans="1:20" ht="12" customHeight="1" thickBot="1">
      <c r="A32" s="99" t="s">
        <v>100</v>
      </c>
      <c r="B32" s="100"/>
      <c r="C32" s="101">
        <f>SUM(C22:C31)</f>
        <v>0</v>
      </c>
      <c r="D32" s="101">
        <f>SUM(D22:D31)</f>
        <v>0</v>
      </c>
      <c r="E32" s="101">
        <f aca="true" t="shared" si="1" ref="E32:R32">SUM(E22:E31)</f>
        <v>0</v>
      </c>
      <c r="F32" s="101">
        <f t="shared" si="1"/>
        <v>0</v>
      </c>
      <c r="G32" s="101">
        <f t="shared" si="1"/>
        <v>1350</v>
      </c>
      <c r="H32" s="101">
        <f t="shared" si="1"/>
        <v>0</v>
      </c>
      <c r="I32" s="101">
        <f t="shared" si="1"/>
        <v>0</v>
      </c>
      <c r="J32" s="101">
        <f t="shared" si="1"/>
        <v>0</v>
      </c>
      <c r="K32" s="101">
        <f t="shared" si="1"/>
        <v>0</v>
      </c>
      <c r="L32" s="101">
        <f t="shared" si="1"/>
        <v>0</v>
      </c>
      <c r="M32" s="101">
        <f t="shared" si="1"/>
        <v>0</v>
      </c>
      <c r="N32" s="101">
        <f t="shared" si="1"/>
        <v>0</v>
      </c>
      <c r="O32" s="101">
        <f t="shared" si="1"/>
        <v>0</v>
      </c>
      <c r="P32" s="101">
        <f t="shared" si="1"/>
        <v>0</v>
      </c>
      <c r="Q32" s="101">
        <f t="shared" si="1"/>
        <v>0</v>
      </c>
      <c r="R32" s="101">
        <f t="shared" si="1"/>
        <v>0</v>
      </c>
      <c r="S32" s="102">
        <f t="shared" si="0"/>
        <v>1350</v>
      </c>
      <c r="T32" s="103"/>
    </row>
    <row r="33" spans="1:20" ht="12" customHeight="1">
      <c r="A33" s="85">
        <v>80111</v>
      </c>
      <c r="B33" s="104">
        <v>3020</v>
      </c>
      <c r="C33" s="105"/>
      <c r="D33" s="105"/>
      <c r="E33" s="106"/>
      <c r="F33" s="106"/>
      <c r="G33" s="106"/>
      <c r="H33" s="106"/>
      <c r="I33" s="105"/>
      <c r="J33" s="105"/>
      <c r="K33" s="105"/>
      <c r="L33" s="105"/>
      <c r="M33" s="107"/>
      <c r="N33" s="107"/>
      <c r="O33" s="107"/>
      <c r="P33" s="107"/>
      <c r="Q33" s="107"/>
      <c r="R33" s="107"/>
      <c r="S33" s="81">
        <f t="shared" si="0"/>
        <v>0</v>
      </c>
      <c r="T33" s="23"/>
    </row>
    <row r="34" spans="1:20" ht="12" customHeight="1">
      <c r="A34" s="108"/>
      <c r="B34" s="75">
        <v>4010</v>
      </c>
      <c r="C34" s="83"/>
      <c r="D34" s="83"/>
      <c r="E34" s="77"/>
      <c r="F34" s="77"/>
      <c r="G34" s="77"/>
      <c r="H34" s="77"/>
      <c r="I34" s="83"/>
      <c r="J34" s="77"/>
      <c r="K34" s="83"/>
      <c r="L34" s="83"/>
      <c r="M34" s="109"/>
      <c r="N34" s="109"/>
      <c r="O34" s="109"/>
      <c r="P34" s="109"/>
      <c r="Q34" s="109"/>
      <c r="R34" s="109"/>
      <c r="S34" s="84">
        <f t="shared" si="0"/>
        <v>0</v>
      </c>
      <c r="T34" s="23"/>
    </row>
    <row r="35" spans="1:20" ht="12" customHeight="1">
      <c r="A35" s="110"/>
      <c r="B35" s="75">
        <v>4040</v>
      </c>
      <c r="C35" s="83"/>
      <c r="D35" s="83"/>
      <c r="E35" s="77"/>
      <c r="F35" s="77"/>
      <c r="G35" s="77"/>
      <c r="H35" s="77"/>
      <c r="I35" s="83"/>
      <c r="J35" s="77"/>
      <c r="K35" s="83"/>
      <c r="L35" s="83"/>
      <c r="M35" s="109"/>
      <c r="N35" s="109"/>
      <c r="O35" s="109"/>
      <c r="P35" s="109"/>
      <c r="Q35" s="109"/>
      <c r="R35" s="109"/>
      <c r="S35" s="84">
        <f t="shared" si="0"/>
        <v>0</v>
      </c>
      <c r="T35" s="23"/>
    </row>
    <row r="36" spans="1:20" ht="12" customHeight="1">
      <c r="A36" s="85"/>
      <c r="B36" s="75">
        <v>4110</v>
      </c>
      <c r="C36" s="83"/>
      <c r="D36" s="83"/>
      <c r="E36" s="77"/>
      <c r="F36" s="77"/>
      <c r="G36" s="77"/>
      <c r="H36" s="77"/>
      <c r="I36" s="83"/>
      <c r="J36" s="77"/>
      <c r="K36" s="83"/>
      <c r="L36" s="83"/>
      <c r="M36" s="109"/>
      <c r="N36" s="109"/>
      <c r="O36" s="109"/>
      <c r="P36" s="109"/>
      <c r="Q36" s="109"/>
      <c r="R36" s="109"/>
      <c r="S36" s="84">
        <f t="shared" si="0"/>
        <v>0</v>
      </c>
      <c r="T36" s="23"/>
    </row>
    <row r="37" spans="1:20" ht="12" customHeight="1">
      <c r="A37" s="85"/>
      <c r="B37" s="75">
        <v>4120</v>
      </c>
      <c r="C37" s="83"/>
      <c r="D37" s="83"/>
      <c r="E37" s="77"/>
      <c r="F37" s="77"/>
      <c r="G37" s="77"/>
      <c r="H37" s="77"/>
      <c r="I37" s="83"/>
      <c r="J37" s="77"/>
      <c r="K37" s="83"/>
      <c r="L37" s="83"/>
      <c r="M37" s="109"/>
      <c r="N37" s="109"/>
      <c r="O37" s="109"/>
      <c r="P37" s="109"/>
      <c r="Q37" s="109"/>
      <c r="R37" s="109"/>
      <c r="S37" s="84">
        <f t="shared" si="0"/>
        <v>0</v>
      </c>
      <c r="T37" s="23"/>
    </row>
    <row r="38" spans="1:20" ht="12" customHeight="1">
      <c r="A38" s="85" t="s">
        <v>101</v>
      </c>
      <c r="B38" s="75">
        <v>4210</v>
      </c>
      <c r="C38" s="83"/>
      <c r="D38" s="83"/>
      <c r="E38" s="77"/>
      <c r="F38" s="77"/>
      <c r="G38" s="77"/>
      <c r="H38" s="77"/>
      <c r="I38" s="83"/>
      <c r="J38" s="77"/>
      <c r="K38" s="83"/>
      <c r="L38" s="83"/>
      <c r="M38" s="109"/>
      <c r="N38" s="109"/>
      <c r="O38" s="109"/>
      <c r="P38" s="109"/>
      <c r="Q38" s="109"/>
      <c r="R38" s="109"/>
      <c r="S38" s="84">
        <f t="shared" si="0"/>
        <v>0</v>
      </c>
      <c r="T38" s="23"/>
    </row>
    <row r="39" spans="1:20" ht="12" customHeight="1">
      <c r="A39" s="85" t="s">
        <v>102</v>
      </c>
      <c r="B39" s="75">
        <v>4240</v>
      </c>
      <c r="C39" s="83"/>
      <c r="D39" s="83"/>
      <c r="E39" s="77"/>
      <c r="F39" s="77"/>
      <c r="G39" s="77"/>
      <c r="H39" s="77"/>
      <c r="I39" s="83"/>
      <c r="J39" s="77"/>
      <c r="K39" s="83"/>
      <c r="L39" s="83"/>
      <c r="M39" s="109"/>
      <c r="N39" s="109"/>
      <c r="O39" s="109"/>
      <c r="P39" s="109"/>
      <c r="Q39" s="109"/>
      <c r="R39" s="109"/>
      <c r="S39" s="84">
        <f t="shared" si="0"/>
        <v>0</v>
      </c>
      <c r="T39" s="23"/>
    </row>
    <row r="40" spans="1:20" ht="12" customHeight="1">
      <c r="A40" s="85"/>
      <c r="B40" s="75">
        <v>4260</v>
      </c>
      <c r="C40" s="83"/>
      <c r="D40" s="83"/>
      <c r="E40" s="77"/>
      <c r="F40" s="77"/>
      <c r="G40" s="77"/>
      <c r="H40" s="77"/>
      <c r="I40" s="83"/>
      <c r="J40" s="77"/>
      <c r="K40" s="83"/>
      <c r="L40" s="83"/>
      <c r="M40" s="109"/>
      <c r="N40" s="109"/>
      <c r="O40" s="109"/>
      <c r="P40" s="109"/>
      <c r="Q40" s="109"/>
      <c r="R40" s="109"/>
      <c r="S40" s="84">
        <f t="shared" si="0"/>
        <v>0</v>
      </c>
      <c r="T40" s="23"/>
    </row>
    <row r="41" spans="1:20" ht="12" customHeight="1">
      <c r="A41" s="85"/>
      <c r="B41" s="75">
        <v>4300</v>
      </c>
      <c r="C41" s="83"/>
      <c r="D41" s="83"/>
      <c r="E41" s="77"/>
      <c r="F41" s="77"/>
      <c r="G41" s="77"/>
      <c r="H41" s="77"/>
      <c r="I41" s="83"/>
      <c r="J41" s="77"/>
      <c r="K41" s="83"/>
      <c r="L41" s="83"/>
      <c r="M41" s="109"/>
      <c r="N41" s="109"/>
      <c r="O41" s="109"/>
      <c r="P41" s="109"/>
      <c r="Q41" s="109"/>
      <c r="R41" s="109"/>
      <c r="S41" s="84">
        <f t="shared" si="0"/>
        <v>0</v>
      </c>
      <c r="T41" s="23"/>
    </row>
    <row r="42" spans="1:20" ht="12" customHeight="1">
      <c r="A42" s="85"/>
      <c r="B42" s="75">
        <v>4410</v>
      </c>
      <c r="C42" s="83"/>
      <c r="D42" s="83"/>
      <c r="E42" s="77"/>
      <c r="F42" s="77"/>
      <c r="G42" s="77"/>
      <c r="H42" s="77"/>
      <c r="I42" s="83"/>
      <c r="J42" s="77"/>
      <c r="K42" s="83"/>
      <c r="L42" s="83"/>
      <c r="M42" s="109"/>
      <c r="N42" s="109"/>
      <c r="O42" s="109"/>
      <c r="P42" s="109"/>
      <c r="Q42" s="109"/>
      <c r="R42" s="109"/>
      <c r="S42" s="84">
        <f t="shared" si="0"/>
        <v>0</v>
      </c>
      <c r="T42" s="23"/>
    </row>
    <row r="43" spans="1:20" ht="12" customHeight="1" thickBot="1">
      <c r="A43" s="85"/>
      <c r="B43" s="75">
        <v>4440</v>
      </c>
      <c r="C43" s="83"/>
      <c r="D43" s="83"/>
      <c r="E43" s="77"/>
      <c r="F43" s="77"/>
      <c r="G43" s="77"/>
      <c r="H43" s="77"/>
      <c r="I43" s="83"/>
      <c r="J43" s="77"/>
      <c r="K43" s="83"/>
      <c r="L43" s="83"/>
      <c r="M43" s="109"/>
      <c r="N43" s="109"/>
      <c r="O43" s="109"/>
      <c r="P43" s="109"/>
      <c r="Q43" s="109"/>
      <c r="R43" s="109"/>
      <c r="S43" s="98">
        <f t="shared" si="0"/>
        <v>0</v>
      </c>
      <c r="T43" s="23"/>
    </row>
    <row r="44" spans="1:20" ht="12" customHeight="1" thickBot="1">
      <c r="A44" s="99" t="s">
        <v>103</v>
      </c>
      <c r="B44" s="100"/>
      <c r="C44" s="101">
        <f>SUM(C33:C43)</f>
        <v>0</v>
      </c>
      <c r="D44" s="101">
        <f>SUM(D33:D43)</f>
        <v>0</v>
      </c>
      <c r="E44" s="101">
        <f>SUM(E33:E43)</f>
        <v>0</v>
      </c>
      <c r="F44" s="101">
        <f aca="true" t="shared" si="2" ref="F44:R44">SUM(F33:F43)</f>
        <v>0</v>
      </c>
      <c r="G44" s="101">
        <f t="shared" si="2"/>
        <v>0</v>
      </c>
      <c r="H44" s="101">
        <f t="shared" si="2"/>
        <v>0</v>
      </c>
      <c r="I44" s="101">
        <f t="shared" si="2"/>
        <v>0</v>
      </c>
      <c r="J44" s="101">
        <f t="shared" si="2"/>
        <v>0</v>
      </c>
      <c r="K44" s="101">
        <f t="shared" si="2"/>
        <v>0</v>
      </c>
      <c r="L44" s="101">
        <f t="shared" si="2"/>
        <v>0</v>
      </c>
      <c r="M44" s="101">
        <f t="shared" si="2"/>
        <v>0</v>
      </c>
      <c r="N44" s="101">
        <f t="shared" si="2"/>
        <v>0</v>
      </c>
      <c r="O44" s="101">
        <f t="shared" si="2"/>
        <v>0</v>
      </c>
      <c r="P44" s="101">
        <f t="shared" si="2"/>
        <v>0</v>
      </c>
      <c r="Q44" s="101">
        <f t="shared" si="2"/>
        <v>0</v>
      </c>
      <c r="R44" s="101">
        <f t="shared" si="2"/>
        <v>0</v>
      </c>
      <c r="S44" s="102">
        <f t="shared" si="0"/>
        <v>0</v>
      </c>
      <c r="T44" s="103"/>
    </row>
    <row r="45" spans="1:20" ht="12" customHeight="1">
      <c r="A45" s="85">
        <v>80120</v>
      </c>
      <c r="B45" s="86">
        <v>3020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9"/>
      <c r="N45" s="80"/>
      <c r="O45" s="80"/>
      <c r="P45" s="80"/>
      <c r="Q45" s="80"/>
      <c r="R45" s="80"/>
      <c r="S45" s="84">
        <f t="shared" si="0"/>
        <v>0</v>
      </c>
      <c r="T45" s="23"/>
    </row>
    <row r="46" spans="1:20" ht="12" customHeight="1">
      <c r="A46" s="82"/>
      <c r="B46" s="75">
        <v>4010</v>
      </c>
      <c r="C46" s="77"/>
      <c r="D46" s="77"/>
      <c r="E46" s="77"/>
      <c r="F46" s="77"/>
      <c r="G46" s="77"/>
      <c r="H46" s="77"/>
      <c r="I46" s="77"/>
      <c r="J46" s="240"/>
      <c r="K46" s="77"/>
      <c r="L46" s="77"/>
      <c r="M46" s="80"/>
      <c r="N46" s="80"/>
      <c r="O46" s="80"/>
      <c r="P46" s="80"/>
      <c r="Q46" s="80"/>
      <c r="R46" s="80"/>
      <c r="S46" s="84">
        <f t="shared" si="0"/>
        <v>0</v>
      </c>
      <c r="T46" s="23"/>
    </row>
    <row r="47" spans="1:20" ht="12" customHeight="1">
      <c r="A47" s="85" t="s">
        <v>104</v>
      </c>
      <c r="B47" s="86">
        <v>4040</v>
      </c>
      <c r="C47" s="78"/>
      <c r="D47" s="78"/>
      <c r="E47" s="78"/>
      <c r="F47" s="78"/>
      <c r="G47" s="78"/>
      <c r="H47" s="78"/>
      <c r="I47" s="78"/>
      <c r="J47" s="239"/>
      <c r="K47" s="78"/>
      <c r="L47" s="78"/>
      <c r="M47" s="79"/>
      <c r="N47" s="80"/>
      <c r="O47" s="80"/>
      <c r="P47" s="80"/>
      <c r="Q47" s="80"/>
      <c r="R47" s="80"/>
      <c r="S47" s="84">
        <f t="shared" si="0"/>
        <v>0</v>
      </c>
      <c r="T47" s="23"/>
    </row>
    <row r="48" spans="1:20" ht="12" customHeight="1">
      <c r="A48" s="85" t="s">
        <v>105</v>
      </c>
      <c r="B48" s="86">
        <v>4110</v>
      </c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9"/>
      <c r="N48" s="80"/>
      <c r="O48" s="80"/>
      <c r="P48" s="80"/>
      <c r="Q48" s="80"/>
      <c r="R48" s="80"/>
      <c r="S48" s="84">
        <f t="shared" si="0"/>
        <v>0</v>
      </c>
      <c r="T48" s="23"/>
    </row>
    <row r="49" spans="1:20" ht="12" customHeight="1">
      <c r="A49" s="111"/>
      <c r="B49" s="87">
        <v>4120</v>
      </c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90"/>
      <c r="N49" s="90"/>
      <c r="O49" s="79"/>
      <c r="P49" s="79"/>
      <c r="Q49" s="79"/>
      <c r="R49" s="91"/>
      <c r="S49" s="84">
        <f t="shared" si="0"/>
        <v>0</v>
      </c>
      <c r="T49" s="23"/>
    </row>
    <row r="50" spans="1:20" ht="12" customHeight="1">
      <c r="A50" s="111"/>
      <c r="B50" s="87">
        <v>4140</v>
      </c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90"/>
      <c r="N50" s="78"/>
      <c r="O50" s="80"/>
      <c r="P50" s="80"/>
      <c r="Q50" s="80"/>
      <c r="R50" s="80"/>
      <c r="S50" s="84">
        <f t="shared" si="0"/>
        <v>0</v>
      </c>
      <c r="T50" s="23"/>
    </row>
    <row r="51" spans="1:20" ht="12" customHeight="1">
      <c r="A51" s="85"/>
      <c r="B51" s="86">
        <v>4210</v>
      </c>
      <c r="C51" s="239">
        <v>10000</v>
      </c>
      <c r="D51" s="78"/>
      <c r="E51" s="78"/>
      <c r="F51" s="78"/>
      <c r="G51" s="78"/>
      <c r="H51" s="78"/>
      <c r="I51" s="78"/>
      <c r="J51" s="78"/>
      <c r="K51" s="78"/>
      <c r="L51" s="78"/>
      <c r="M51" s="79"/>
      <c r="N51" s="80"/>
      <c r="O51" s="80"/>
      <c r="P51" s="80"/>
      <c r="Q51" s="80"/>
      <c r="R51" s="80"/>
      <c r="S51" s="84">
        <f t="shared" si="0"/>
        <v>10000</v>
      </c>
      <c r="T51" s="23"/>
    </row>
    <row r="52" spans="1:20" ht="12" customHeight="1">
      <c r="A52" s="85"/>
      <c r="B52" s="86">
        <v>4230</v>
      </c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9"/>
      <c r="N52" s="80"/>
      <c r="O52" s="80"/>
      <c r="P52" s="80"/>
      <c r="Q52" s="80"/>
      <c r="R52" s="80"/>
      <c r="S52" s="84">
        <f t="shared" si="0"/>
        <v>0</v>
      </c>
      <c r="T52" s="23"/>
    </row>
    <row r="53" spans="1:20" ht="12" customHeight="1">
      <c r="A53" s="85"/>
      <c r="B53" s="86">
        <v>4240</v>
      </c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9"/>
      <c r="N53" s="80"/>
      <c r="O53" s="80"/>
      <c r="P53" s="80"/>
      <c r="Q53" s="80"/>
      <c r="R53" s="80"/>
      <c r="S53" s="84">
        <f t="shared" si="0"/>
        <v>0</v>
      </c>
      <c r="T53" s="23"/>
    </row>
    <row r="54" spans="1:20" ht="12" customHeight="1">
      <c r="A54" s="112"/>
      <c r="B54" s="86">
        <v>4260</v>
      </c>
      <c r="C54" s="78">
        <v>1500</v>
      </c>
      <c r="D54" s="78"/>
      <c r="E54" s="78"/>
      <c r="F54" s="78"/>
      <c r="G54" s="78"/>
      <c r="H54" s="78"/>
      <c r="I54" s="78"/>
      <c r="J54" s="78"/>
      <c r="K54" s="78"/>
      <c r="L54" s="78"/>
      <c r="M54" s="79"/>
      <c r="N54" s="79"/>
      <c r="O54" s="79"/>
      <c r="P54" s="79"/>
      <c r="Q54" s="79"/>
      <c r="R54" s="79"/>
      <c r="S54" s="84">
        <f t="shared" si="0"/>
        <v>1500</v>
      </c>
      <c r="T54" s="23"/>
    </row>
    <row r="55" spans="1:20" ht="12" customHeight="1">
      <c r="A55" s="112"/>
      <c r="B55" s="86">
        <v>4270</v>
      </c>
      <c r="C55" s="78">
        <v>-10000</v>
      </c>
      <c r="D55" s="78"/>
      <c r="E55" s="78"/>
      <c r="F55" s="78"/>
      <c r="G55" s="78"/>
      <c r="H55" s="78"/>
      <c r="I55" s="78"/>
      <c r="J55" s="78"/>
      <c r="K55" s="78"/>
      <c r="L55" s="78"/>
      <c r="M55" s="79"/>
      <c r="N55" s="80"/>
      <c r="O55" s="80"/>
      <c r="P55" s="80"/>
      <c r="Q55" s="80"/>
      <c r="R55" s="80"/>
      <c r="S55" s="84">
        <f t="shared" si="0"/>
        <v>-10000</v>
      </c>
      <c r="T55" s="23"/>
    </row>
    <row r="56" spans="1:20" ht="12" customHeight="1">
      <c r="A56" s="262"/>
      <c r="B56" s="86">
        <v>4300</v>
      </c>
      <c r="C56" s="266">
        <v>-2500</v>
      </c>
      <c r="D56" s="267"/>
      <c r="E56" s="78"/>
      <c r="F56" s="78"/>
      <c r="G56" s="78"/>
      <c r="H56" s="78"/>
      <c r="I56" s="78"/>
      <c r="J56" s="78"/>
      <c r="K56" s="78"/>
      <c r="L56" s="78"/>
      <c r="M56" s="79"/>
      <c r="N56" s="80"/>
      <c r="O56" s="80"/>
      <c r="P56" s="80"/>
      <c r="Q56" s="80"/>
      <c r="R56" s="80"/>
      <c r="S56" s="84">
        <f t="shared" si="0"/>
        <v>-2500</v>
      </c>
      <c r="T56" s="23"/>
    </row>
    <row r="57" spans="1:20" ht="12" customHeight="1">
      <c r="A57" s="264"/>
      <c r="B57" s="86">
        <v>4350</v>
      </c>
      <c r="C57" s="267">
        <v>-1000</v>
      </c>
      <c r="D57" s="78"/>
      <c r="E57" s="78"/>
      <c r="F57" s="78"/>
      <c r="G57" s="78"/>
      <c r="H57" s="78"/>
      <c r="I57" s="78"/>
      <c r="J57" s="78"/>
      <c r="K57" s="78"/>
      <c r="L57" s="78"/>
      <c r="M57" s="79"/>
      <c r="N57" s="80"/>
      <c r="O57" s="80"/>
      <c r="P57" s="80"/>
      <c r="Q57" s="80"/>
      <c r="R57" s="80"/>
      <c r="S57" s="84">
        <f t="shared" si="0"/>
        <v>-1000</v>
      </c>
      <c r="T57" s="23"/>
    </row>
    <row r="58" spans="1:20" ht="12" customHeight="1">
      <c r="A58" s="263"/>
      <c r="B58" s="86">
        <v>4410</v>
      </c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9"/>
      <c r="N58" s="80"/>
      <c r="O58" s="80"/>
      <c r="P58" s="80"/>
      <c r="Q58" s="80"/>
      <c r="R58" s="80"/>
      <c r="S58" s="84">
        <f t="shared" si="0"/>
        <v>0</v>
      </c>
      <c r="T58" s="23"/>
    </row>
    <row r="59" spans="1:20" ht="12" customHeight="1">
      <c r="A59" s="85"/>
      <c r="B59" s="86">
        <v>4430</v>
      </c>
      <c r="C59" s="267">
        <v>2000</v>
      </c>
      <c r="D59" s="78"/>
      <c r="E59" s="78"/>
      <c r="F59" s="78"/>
      <c r="G59" s="78"/>
      <c r="H59" s="78"/>
      <c r="I59" s="78"/>
      <c r="J59" s="78"/>
      <c r="K59" s="78"/>
      <c r="L59" s="78"/>
      <c r="M59" s="79"/>
      <c r="N59" s="80"/>
      <c r="O59" s="80"/>
      <c r="P59" s="80"/>
      <c r="Q59" s="80"/>
      <c r="R59" s="80"/>
      <c r="S59" s="84">
        <f t="shared" si="0"/>
        <v>2000</v>
      </c>
      <c r="T59" s="23"/>
    </row>
    <row r="60" spans="1:20" ht="12" customHeight="1" thickBot="1">
      <c r="A60" s="92"/>
      <c r="B60" s="87">
        <v>4530</v>
      </c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90"/>
      <c r="N60" s="90"/>
      <c r="O60" s="78"/>
      <c r="P60" s="79"/>
      <c r="Q60" s="79"/>
      <c r="R60" s="79"/>
      <c r="S60" s="98">
        <f t="shared" si="0"/>
        <v>0</v>
      </c>
      <c r="T60" s="23"/>
    </row>
    <row r="61" spans="1:20" ht="12" customHeight="1" thickBot="1">
      <c r="A61" s="99" t="s">
        <v>106</v>
      </c>
      <c r="B61" s="100"/>
      <c r="C61" s="101">
        <f aca="true" t="shared" si="3" ref="C61:R61">SUM(C45:C60)</f>
        <v>0</v>
      </c>
      <c r="D61" s="101">
        <f t="shared" si="3"/>
        <v>0</v>
      </c>
      <c r="E61" s="101">
        <f t="shared" si="3"/>
        <v>0</v>
      </c>
      <c r="F61" s="101">
        <f t="shared" si="3"/>
        <v>0</v>
      </c>
      <c r="G61" s="101">
        <f t="shared" si="3"/>
        <v>0</v>
      </c>
      <c r="H61" s="101">
        <f t="shared" si="3"/>
        <v>0</v>
      </c>
      <c r="I61" s="101">
        <f t="shared" si="3"/>
        <v>0</v>
      </c>
      <c r="J61" s="101">
        <f t="shared" si="3"/>
        <v>0</v>
      </c>
      <c r="K61" s="101">
        <f t="shared" si="3"/>
        <v>0</v>
      </c>
      <c r="L61" s="101">
        <f t="shared" si="3"/>
        <v>0</v>
      </c>
      <c r="M61" s="101">
        <f t="shared" si="3"/>
        <v>0</v>
      </c>
      <c r="N61" s="101">
        <f t="shared" si="3"/>
        <v>0</v>
      </c>
      <c r="O61" s="101">
        <f t="shared" si="3"/>
        <v>0</v>
      </c>
      <c r="P61" s="101">
        <f t="shared" si="3"/>
        <v>0</v>
      </c>
      <c r="Q61" s="101">
        <f t="shared" si="3"/>
        <v>0</v>
      </c>
      <c r="R61" s="101">
        <f t="shared" si="3"/>
        <v>0</v>
      </c>
      <c r="S61" s="102">
        <f>R61+Q61+P61+O61+N61+M61+L61+K61+J61+I61+H61+G61+F61+E61+D61+C61</f>
        <v>0</v>
      </c>
      <c r="T61" s="103"/>
    </row>
    <row r="62" spans="1:20" ht="12" customHeight="1">
      <c r="A62" s="85">
        <v>80123</v>
      </c>
      <c r="B62" s="86">
        <v>3020</v>
      </c>
      <c r="C62" s="76"/>
      <c r="D62" s="76"/>
      <c r="E62" s="76"/>
      <c r="F62" s="76"/>
      <c r="G62" s="76"/>
      <c r="H62" s="76"/>
      <c r="I62" s="78"/>
      <c r="J62" s="78"/>
      <c r="K62" s="78"/>
      <c r="L62" s="78"/>
      <c r="M62" s="78"/>
      <c r="N62" s="80"/>
      <c r="O62" s="109"/>
      <c r="P62" s="109"/>
      <c r="Q62" s="109"/>
      <c r="R62" s="80"/>
      <c r="S62" s="81">
        <f aca="true" t="shared" si="4" ref="S62:S104">R62+Q62+P62+O62+N62+M62+L62+K62+J62+I62+H62+G62+F62+E62+D62+C62</f>
        <v>0</v>
      </c>
      <c r="T62" s="23"/>
    </row>
    <row r="63" spans="1:20" ht="12" customHeight="1">
      <c r="A63" s="82"/>
      <c r="B63" s="75">
        <v>4010</v>
      </c>
      <c r="C63" s="83"/>
      <c r="D63" s="83"/>
      <c r="E63" s="83"/>
      <c r="F63" s="83"/>
      <c r="G63" s="83"/>
      <c r="H63" s="83"/>
      <c r="I63" s="240"/>
      <c r="J63" s="240"/>
      <c r="K63" s="77"/>
      <c r="L63" s="77"/>
      <c r="M63" s="77"/>
      <c r="N63" s="80"/>
      <c r="O63" s="109"/>
      <c r="P63" s="109"/>
      <c r="Q63" s="109"/>
      <c r="R63" s="80"/>
      <c r="S63" s="84">
        <f t="shared" si="4"/>
        <v>0</v>
      </c>
      <c r="T63" s="23"/>
    </row>
    <row r="64" spans="1:20" ht="12" customHeight="1">
      <c r="A64" s="85"/>
      <c r="B64" s="86">
        <v>4040</v>
      </c>
      <c r="C64" s="76"/>
      <c r="D64" s="76"/>
      <c r="E64" s="76"/>
      <c r="F64" s="76"/>
      <c r="G64" s="76"/>
      <c r="H64" s="76"/>
      <c r="I64" s="239"/>
      <c r="J64" s="239"/>
      <c r="K64" s="78"/>
      <c r="L64" s="78"/>
      <c r="M64" s="78"/>
      <c r="N64" s="80"/>
      <c r="O64" s="109"/>
      <c r="P64" s="109"/>
      <c r="Q64" s="109"/>
      <c r="R64" s="80"/>
      <c r="S64" s="84">
        <f t="shared" si="4"/>
        <v>0</v>
      </c>
      <c r="T64" s="23"/>
    </row>
    <row r="65" spans="1:20" ht="12" customHeight="1">
      <c r="A65" s="85"/>
      <c r="B65" s="86">
        <v>4110</v>
      </c>
      <c r="C65" s="76"/>
      <c r="D65" s="76"/>
      <c r="E65" s="76"/>
      <c r="F65" s="76"/>
      <c r="G65" s="76"/>
      <c r="H65" s="76"/>
      <c r="I65" s="239"/>
      <c r="J65" s="239"/>
      <c r="K65" s="78"/>
      <c r="L65" s="78"/>
      <c r="M65" s="78"/>
      <c r="N65" s="80"/>
      <c r="O65" s="109"/>
      <c r="P65" s="109"/>
      <c r="Q65" s="109"/>
      <c r="R65" s="80"/>
      <c r="S65" s="84">
        <f t="shared" si="4"/>
        <v>0</v>
      </c>
      <c r="T65" s="23"/>
    </row>
    <row r="66" spans="1:20" ht="12" customHeight="1">
      <c r="A66" s="85" t="s">
        <v>107</v>
      </c>
      <c r="B66" s="86">
        <v>4120</v>
      </c>
      <c r="C66" s="76"/>
      <c r="D66" s="76"/>
      <c r="E66" s="76"/>
      <c r="F66" s="76"/>
      <c r="G66" s="76"/>
      <c r="H66" s="76"/>
      <c r="I66" s="239"/>
      <c r="J66" s="239"/>
      <c r="K66" s="78"/>
      <c r="L66" s="78"/>
      <c r="M66" s="78"/>
      <c r="N66" s="80"/>
      <c r="O66" s="109"/>
      <c r="P66" s="109"/>
      <c r="Q66" s="109"/>
      <c r="R66" s="80"/>
      <c r="S66" s="84">
        <f t="shared" si="4"/>
        <v>0</v>
      </c>
      <c r="T66" s="23"/>
    </row>
    <row r="67" spans="1:20" ht="12" customHeight="1">
      <c r="A67" s="85" t="s">
        <v>108</v>
      </c>
      <c r="B67" s="86">
        <v>4170</v>
      </c>
      <c r="C67" s="76"/>
      <c r="D67" s="76"/>
      <c r="E67" s="76"/>
      <c r="F67" s="76"/>
      <c r="G67" s="76"/>
      <c r="H67" s="76"/>
      <c r="I67" s="239"/>
      <c r="J67" s="239"/>
      <c r="K67" s="78"/>
      <c r="L67" s="78"/>
      <c r="M67" s="78"/>
      <c r="N67" s="80"/>
      <c r="O67" s="109"/>
      <c r="P67" s="109"/>
      <c r="Q67" s="109"/>
      <c r="R67" s="80"/>
      <c r="S67" s="84">
        <f t="shared" si="4"/>
        <v>0</v>
      </c>
      <c r="T67" s="23"/>
    </row>
    <row r="68" spans="1:20" ht="12" customHeight="1">
      <c r="A68" s="85"/>
      <c r="B68" s="86">
        <v>4210</v>
      </c>
      <c r="C68" s="76"/>
      <c r="D68" s="76"/>
      <c r="E68" s="76"/>
      <c r="F68" s="76"/>
      <c r="G68" s="76"/>
      <c r="H68" s="76"/>
      <c r="I68" s="239"/>
      <c r="J68" s="239"/>
      <c r="K68" s="78"/>
      <c r="L68" s="78"/>
      <c r="M68" s="78"/>
      <c r="N68" s="80"/>
      <c r="O68" s="109"/>
      <c r="P68" s="109"/>
      <c r="Q68" s="109"/>
      <c r="R68" s="80"/>
      <c r="S68" s="84">
        <f t="shared" si="4"/>
        <v>0</v>
      </c>
      <c r="T68" s="23"/>
    </row>
    <row r="69" spans="1:20" ht="12" customHeight="1">
      <c r="A69" s="85"/>
      <c r="B69" s="86">
        <v>4240</v>
      </c>
      <c r="C69" s="76"/>
      <c r="D69" s="76"/>
      <c r="E69" s="76"/>
      <c r="F69" s="76"/>
      <c r="G69" s="76"/>
      <c r="H69" s="76"/>
      <c r="I69" s="239"/>
      <c r="J69" s="239"/>
      <c r="K69" s="78"/>
      <c r="L69" s="78"/>
      <c r="M69" s="78"/>
      <c r="N69" s="80"/>
      <c r="O69" s="109"/>
      <c r="P69" s="109"/>
      <c r="Q69" s="109"/>
      <c r="R69" s="80"/>
      <c r="S69" s="84">
        <f t="shared" si="4"/>
        <v>0</v>
      </c>
      <c r="T69" s="23"/>
    </row>
    <row r="70" spans="1:20" ht="12" customHeight="1">
      <c r="A70" s="85"/>
      <c r="B70" s="86">
        <v>4260</v>
      </c>
      <c r="C70" s="76"/>
      <c r="D70" s="76"/>
      <c r="E70" s="76"/>
      <c r="F70" s="76"/>
      <c r="G70" s="76"/>
      <c r="H70" s="76"/>
      <c r="I70" s="239"/>
      <c r="J70" s="239"/>
      <c r="K70" s="78"/>
      <c r="L70" s="78"/>
      <c r="M70" s="78"/>
      <c r="N70" s="80"/>
      <c r="O70" s="109"/>
      <c r="P70" s="109"/>
      <c r="Q70" s="109"/>
      <c r="R70" s="80"/>
      <c r="S70" s="84">
        <f t="shared" si="4"/>
        <v>0</v>
      </c>
      <c r="T70" s="23"/>
    </row>
    <row r="71" spans="1:20" ht="12" customHeight="1">
      <c r="A71" s="85"/>
      <c r="B71" s="86">
        <v>4300</v>
      </c>
      <c r="C71" s="76"/>
      <c r="D71" s="76"/>
      <c r="E71" s="76"/>
      <c r="F71" s="76"/>
      <c r="G71" s="76"/>
      <c r="H71" s="76"/>
      <c r="I71" s="239"/>
      <c r="J71" s="239"/>
      <c r="K71" s="78"/>
      <c r="L71" s="78"/>
      <c r="M71" s="78"/>
      <c r="N71" s="80"/>
      <c r="O71" s="109"/>
      <c r="P71" s="109"/>
      <c r="Q71" s="109"/>
      <c r="R71" s="80"/>
      <c r="S71" s="84">
        <f t="shared" si="4"/>
        <v>0</v>
      </c>
      <c r="T71" s="23"/>
    </row>
    <row r="72" spans="1:20" ht="12" customHeight="1">
      <c r="A72" s="85"/>
      <c r="B72" s="86">
        <v>4410</v>
      </c>
      <c r="C72" s="76"/>
      <c r="D72" s="76"/>
      <c r="E72" s="76"/>
      <c r="F72" s="76"/>
      <c r="G72" s="76"/>
      <c r="H72" s="76"/>
      <c r="I72" s="78"/>
      <c r="J72" s="78"/>
      <c r="K72" s="78"/>
      <c r="L72" s="78"/>
      <c r="M72" s="78"/>
      <c r="N72" s="80"/>
      <c r="O72" s="109"/>
      <c r="P72" s="109"/>
      <c r="Q72" s="109"/>
      <c r="R72" s="80"/>
      <c r="S72" s="84">
        <f t="shared" si="4"/>
        <v>0</v>
      </c>
      <c r="T72" s="23"/>
    </row>
    <row r="73" spans="1:20" ht="12" customHeight="1" thickBot="1">
      <c r="A73" s="85"/>
      <c r="B73" s="86">
        <v>4440</v>
      </c>
      <c r="C73" s="76"/>
      <c r="D73" s="76"/>
      <c r="E73" s="76"/>
      <c r="F73" s="76"/>
      <c r="G73" s="76"/>
      <c r="H73" s="76"/>
      <c r="I73" s="78"/>
      <c r="J73" s="78"/>
      <c r="K73" s="78"/>
      <c r="L73" s="78"/>
      <c r="M73" s="78"/>
      <c r="N73" s="80"/>
      <c r="O73" s="109"/>
      <c r="P73" s="109"/>
      <c r="Q73" s="109"/>
      <c r="R73" s="80"/>
      <c r="S73" s="98">
        <f t="shared" si="4"/>
        <v>0</v>
      </c>
      <c r="T73" s="23"/>
    </row>
    <row r="74" spans="1:20" ht="12" customHeight="1" thickBot="1">
      <c r="A74" s="99" t="s">
        <v>109</v>
      </c>
      <c r="B74" s="100"/>
      <c r="C74" s="101">
        <f aca="true" t="shared" si="5" ref="C74:J74">SUM(C62:C73)</f>
        <v>0</v>
      </c>
      <c r="D74" s="101">
        <f t="shared" si="5"/>
        <v>0</v>
      </c>
      <c r="E74" s="101">
        <f t="shared" si="5"/>
        <v>0</v>
      </c>
      <c r="F74" s="101">
        <f t="shared" si="5"/>
        <v>0</v>
      </c>
      <c r="G74" s="101">
        <f t="shared" si="5"/>
        <v>0</v>
      </c>
      <c r="H74" s="101">
        <f t="shared" si="5"/>
        <v>0</v>
      </c>
      <c r="I74" s="101">
        <f t="shared" si="5"/>
        <v>0</v>
      </c>
      <c r="J74" s="101">
        <f t="shared" si="5"/>
        <v>0</v>
      </c>
      <c r="K74" s="270">
        <f aca="true" t="shared" si="6" ref="K74:R74">SUM(K62:K73)</f>
        <v>0</v>
      </c>
      <c r="L74" s="101">
        <f t="shared" si="6"/>
        <v>0</v>
      </c>
      <c r="M74" s="101">
        <f t="shared" si="6"/>
        <v>0</v>
      </c>
      <c r="N74" s="101">
        <f t="shared" si="6"/>
        <v>0</v>
      </c>
      <c r="O74" s="101">
        <f t="shared" si="6"/>
        <v>0</v>
      </c>
      <c r="P74" s="101">
        <f t="shared" si="6"/>
        <v>0</v>
      </c>
      <c r="Q74" s="101">
        <f t="shared" si="6"/>
        <v>0</v>
      </c>
      <c r="R74" s="101">
        <f t="shared" si="6"/>
        <v>0</v>
      </c>
      <c r="S74" s="102">
        <f t="shared" si="4"/>
        <v>0</v>
      </c>
      <c r="T74" s="113"/>
    </row>
    <row r="75" spans="1:20" ht="12" customHeight="1">
      <c r="A75" s="108"/>
      <c r="B75" s="75">
        <v>3020</v>
      </c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77"/>
      <c r="P75" s="77"/>
      <c r="Q75" s="83"/>
      <c r="R75" s="115"/>
      <c r="S75" s="116">
        <f t="shared" si="4"/>
        <v>0</v>
      </c>
      <c r="T75" s="55"/>
    </row>
    <row r="76" spans="1:20" ht="12" customHeight="1">
      <c r="A76" s="85">
        <v>80130</v>
      </c>
      <c r="B76" s="75">
        <v>4010</v>
      </c>
      <c r="C76" s="76"/>
      <c r="D76" s="76"/>
      <c r="E76" s="76"/>
      <c r="F76" s="76"/>
      <c r="G76" s="76"/>
      <c r="H76" s="76"/>
      <c r="I76" s="239"/>
      <c r="J76" s="239"/>
      <c r="K76" s="239"/>
      <c r="L76" s="239"/>
      <c r="M76" s="239"/>
      <c r="N76" s="78"/>
      <c r="O76" s="109"/>
      <c r="P76" s="109"/>
      <c r="Q76" s="109"/>
      <c r="R76" s="80"/>
      <c r="S76" s="84">
        <f t="shared" si="4"/>
        <v>0</v>
      </c>
      <c r="T76" s="23"/>
    </row>
    <row r="77" spans="1:20" ht="12" customHeight="1">
      <c r="A77" s="85"/>
      <c r="B77" s="86">
        <v>4040</v>
      </c>
      <c r="C77" s="76"/>
      <c r="D77" s="76"/>
      <c r="E77" s="76"/>
      <c r="F77" s="76"/>
      <c r="G77" s="76"/>
      <c r="H77" s="76"/>
      <c r="I77" s="239"/>
      <c r="J77" s="239"/>
      <c r="K77" s="239"/>
      <c r="L77" s="239"/>
      <c r="M77" s="239"/>
      <c r="N77" s="80"/>
      <c r="O77" s="109"/>
      <c r="P77" s="109"/>
      <c r="Q77" s="109"/>
      <c r="R77" s="80"/>
      <c r="S77" s="84">
        <f t="shared" si="4"/>
        <v>0</v>
      </c>
      <c r="T77" s="23"/>
    </row>
    <row r="78" spans="1:20" ht="12" customHeight="1">
      <c r="A78" s="85" t="s">
        <v>110</v>
      </c>
      <c r="B78" s="86">
        <v>4110</v>
      </c>
      <c r="C78" s="76"/>
      <c r="D78" s="76"/>
      <c r="E78" s="76"/>
      <c r="F78" s="76"/>
      <c r="G78" s="76"/>
      <c r="H78" s="76"/>
      <c r="I78" s="239"/>
      <c r="J78" s="239"/>
      <c r="K78" s="239"/>
      <c r="L78" s="239"/>
      <c r="M78" s="239"/>
      <c r="N78" s="80"/>
      <c r="O78" s="109"/>
      <c r="P78" s="109"/>
      <c r="Q78" s="109"/>
      <c r="R78" s="80"/>
      <c r="S78" s="84">
        <f t="shared" si="4"/>
        <v>0</v>
      </c>
      <c r="T78" s="23"/>
    </row>
    <row r="79" spans="1:20" ht="12" customHeight="1">
      <c r="A79" s="269" t="s">
        <v>113</v>
      </c>
      <c r="B79" s="86">
        <v>4120</v>
      </c>
      <c r="C79" s="76"/>
      <c r="D79" s="76"/>
      <c r="E79" s="76"/>
      <c r="F79" s="76"/>
      <c r="G79" s="76"/>
      <c r="H79" s="76"/>
      <c r="I79" s="239"/>
      <c r="J79" s="239"/>
      <c r="K79" s="239"/>
      <c r="L79" s="239"/>
      <c r="M79" s="239"/>
      <c r="N79" s="80"/>
      <c r="O79" s="109"/>
      <c r="P79" s="109"/>
      <c r="Q79" s="109"/>
      <c r="R79" s="80"/>
      <c r="S79" s="84">
        <f t="shared" si="4"/>
        <v>0</v>
      </c>
      <c r="T79" s="23"/>
    </row>
    <row r="80" spans="1:20" ht="12" customHeight="1">
      <c r="A80" s="85"/>
      <c r="B80" s="86">
        <v>4170</v>
      </c>
      <c r="C80" s="76"/>
      <c r="D80" s="76"/>
      <c r="E80" s="76"/>
      <c r="F80" s="76"/>
      <c r="G80" s="76"/>
      <c r="H80" s="76"/>
      <c r="I80" s="239"/>
      <c r="J80" s="239"/>
      <c r="K80" s="239">
        <v>-2000</v>
      </c>
      <c r="L80" s="239"/>
      <c r="M80" s="239"/>
      <c r="N80" s="80"/>
      <c r="O80" s="109"/>
      <c r="P80" s="109"/>
      <c r="Q80" s="109"/>
      <c r="R80" s="80"/>
      <c r="S80" s="84">
        <f t="shared" si="4"/>
        <v>-2000</v>
      </c>
      <c r="T80" s="23"/>
    </row>
    <row r="81" spans="1:20" ht="12" customHeight="1">
      <c r="A81" s="85"/>
      <c r="B81" s="86">
        <v>4210</v>
      </c>
      <c r="C81" s="244">
        <v>4000</v>
      </c>
      <c r="D81" s="76"/>
      <c r="E81" s="76"/>
      <c r="F81" s="76"/>
      <c r="G81" s="76"/>
      <c r="H81" s="76"/>
      <c r="I81" s="239"/>
      <c r="J81" s="239"/>
      <c r="K81" s="239">
        <v>2000</v>
      </c>
      <c r="L81" s="239"/>
      <c r="M81" s="239"/>
      <c r="N81" s="80"/>
      <c r="O81" s="109"/>
      <c r="P81" s="109"/>
      <c r="Q81" s="109"/>
      <c r="R81" s="80"/>
      <c r="S81" s="84">
        <f t="shared" si="4"/>
        <v>6000</v>
      </c>
      <c r="T81" s="23"/>
    </row>
    <row r="82" spans="1:20" ht="12" customHeight="1">
      <c r="A82" s="85"/>
      <c r="B82" s="86">
        <v>4240</v>
      </c>
      <c r="C82" s="76"/>
      <c r="D82" s="76"/>
      <c r="E82" s="76"/>
      <c r="F82" s="76"/>
      <c r="G82" s="76"/>
      <c r="H82" s="76"/>
      <c r="I82" s="239"/>
      <c r="J82" s="239"/>
      <c r="K82" s="239"/>
      <c r="L82" s="239"/>
      <c r="M82" s="239"/>
      <c r="N82" s="80"/>
      <c r="O82" s="109"/>
      <c r="P82" s="109"/>
      <c r="Q82" s="109"/>
      <c r="R82" s="80"/>
      <c r="S82" s="84">
        <f t="shared" si="4"/>
        <v>0</v>
      </c>
      <c r="T82" s="23"/>
    </row>
    <row r="83" spans="1:20" ht="12" customHeight="1">
      <c r="A83" s="85"/>
      <c r="B83" s="86">
        <v>4260</v>
      </c>
      <c r="C83" s="76"/>
      <c r="D83" s="76"/>
      <c r="E83" s="76"/>
      <c r="F83" s="76"/>
      <c r="G83" s="76"/>
      <c r="H83" s="76"/>
      <c r="I83" s="239"/>
      <c r="J83" s="239"/>
      <c r="K83" s="239">
        <v>1500</v>
      </c>
      <c r="L83" s="239"/>
      <c r="M83" s="239"/>
      <c r="N83" s="80"/>
      <c r="O83" s="109"/>
      <c r="P83" s="109"/>
      <c r="Q83" s="109"/>
      <c r="R83" s="80"/>
      <c r="S83" s="84">
        <f t="shared" si="4"/>
        <v>1500</v>
      </c>
      <c r="T83" s="23"/>
    </row>
    <row r="84" spans="1:20" ht="12" customHeight="1">
      <c r="A84" s="85"/>
      <c r="B84" s="86">
        <v>4300</v>
      </c>
      <c r="C84" s="76"/>
      <c r="D84" s="76"/>
      <c r="E84" s="76"/>
      <c r="F84" s="76"/>
      <c r="G84" s="76"/>
      <c r="H84" s="76"/>
      <c r="I84" s="239"/>
      <c r="J84" s="239"/>
      <c r="K84" s="239">
        <v>500</v>
      </c>
      <c r="L84" s="239"/>
      <c r="M84" s="239"/>
      <c r="N84" s="80"/>
      <c r="O84" s="109"/>
      <c r="P84" s="109"/>
      <c r="Q84" s="109"/>
      <c r="R84" s="80"/>
      <c r="S84" s="84">
        <f t="shared" si="4"/>
        <v>500</v>
      </c>
      <c r="T84" s="23"/>
    </row>
    <row r="85" spans="1:20" ht="12" customHeight="1">
      <c r="A85" s="85"/>
      <c r="B85" s="86">
        <v>4410</v>
      </c>
      <c r="C85" s="76"/>
      <c r="D85" s="76"/>
      <c r="E85" s="76"/>
      <c r="F85" s="76"/>
      <c r="G85" s="76"/>
      <c r="H85" s="76"/>
      <c r="I85" s="78"/>
      <c r="J85" s="78"/>
      <c r="K85" s="78"/>
      <c r="L85" s="78"/>
      <c r="M85" s="78"/>
      <c r="N85" s="80"/>
      <c r="O85" s="109"/>
      <c r="P85" s="109"/>
      <c r="Q85" s="109"/>
      <c r="R85" s="80"/>
      <c r="S85" s="84">
        <f t="shared" si="4"/>
        <v>0</v>
      </c>
      <c r="T85" s="23"/>
    </row>
    <row r="86" spans="1:20" ht="12" customHeight="1">
      <c r="A86" s="85"/>
      <c r="B86" s="86">
        <v>4420</v>
      </c>
      <c r="C86" s="76"/>
      <c r="D86" s="76"/>
      <c r="E86" s="76"/>
      <c r="F86" s="76"/>
      <c r="G86" s="76"/>
      <c r="H86" s="76"/>
      <c r="I86" s="78"/>
      <c r="J86" s="78"/>
      <c r="K86" s="78"/>
      <c r="L86" s="78"/>
      <c r="M86" s="78"/>
      <c r="N86" s="80"/>
      <c r="O86" s="109"/>
      <c r="P86" s="109"/>
      <c r="Q86" s="109"/>
      <c r="R86" s="80"/>
      <c r="S86" s="84">
        <f t="shared" si="4"/>
        <v>0</v>
      </c>
      <c r="T86" s="23"/>
    </row>
    <row r="87" spans="1:20" ht="12" customHeight="1" thickBot="1">
      <c r="A87" s="85"/>
      <c r="B87" s="86">
        <v>4440</v>
      </c>
      <c r="C87" s="76"/>
      <c r="D87" s="76"/>
      <c r="E87" s="76"/>
      <c r="F87" s="76"/>
      <c r="G87" s="76"/>
      <c r="H87" s="76"/>
      <c r="I87" s="78"/>
      <c r="J87" s="78"/>
      <c r="K87" s="78"/>
      <c r="L87" s="78"/>
      <c r="M87" s="78"/>
      <c r="N87" s="80"/>
      <c r="O87" s="109"/>
      <c r="P87" s="109"/>
      <c r="Q87" s="109"/>
      <c r="R87" s="80"/>
      <c r="S87" s="84">
        <f t="shared" si="4"/>
        <v>0</v>
      </c>
      <c r="T87" s="23"/>
    </row>
    <row r="88" spans="1:20" ht="12" customHeight="1" thickBot="1">
      <c r="A88" s="99" t="s">
        <v>111</v>
      </c>
      <c r="B88" s="100"/>
      <c r="C88" s="101">
        <f aca="true" t="shared" si="7" ref="C88:R88">SUM(C75:C87)</f>
        <v>4000</v>
      </c>
      <c r="D88" s="101">
        <f t="shared" si="7"/>
        <v>0</v>
      </c>
      <c r="E88" s="101">
        <f t="shared" si="7"/>
        <v>0</v>
      </c>
      <c r="F88" s="101">
        <f t="shared" si="7"/>
        <v>0</v>
      </c>
      <c r="G88" s="101">
        <f t="shared" si="7"/>
        <v>0</v>
      </c>
      <c r="H88" s="101">
        <f t="shared" si="7"/>
        <v>0</v>
      </c>
      <c r="I88" s="101">
        <f t="shared" si="7"/>
        <v>0</v>
      </c>
      <c r="J88" s="101">
        <f t="shared" si="7"/>
        <v>0</v>
      </c>
      <c r="K88" s="101">
        <f t="shared" si="7"/>
        <v>2000</v>
      </c>
      <c r="L88" s="101">
        <f t="shared" si="7"/>
        <v>0</v>
      </c>
      <c r="M88" s="101">
        <f t="shared" si="7"/>
        <v>0</v>
      </c>
      <c r="N88" s="101">
        <f t="shared" si="7"/>
        <v>0</v>
      </c>
      <c r="O88" s="101">
        <f t="shared" si="7"/>
        <v>0</v>
      </c>
      <c r="P88" s="101">
        <f t="shared" si="7"/>
        <v>0</v>
      </c>
      <c r="Q88" s="101">
        <f t="shared" si="7"/>
        <v>0</v>
      </c>
      <c r="R88" s="101">
        <f t="shared" si="7"/>
        <v>0</v>
      </c>
      <c r="S88" s="102">
        <f>R88+Q88+P88+O88+N88+M88+L88+K88+J88+I88+H88+G88+F88+E88+D88+C88</f>
        <v>6000</v>
      </c>
      <c r="T88" s="113"/>
    </row>
    <row r="89" spans="1:20" ht="12" customHeight="1">
      <c r="A89" s="85">
        <v>80134</v>
      </c>
      <c r="B89" s="86">
        <v>3020</v>
      </c>
      <c r="C89" s="76"/>
      <c r="D89" s="76"/>
      <c r="E89" s="78"/>
      <c r="F89" s="78"/>
      <c r="G89" s="78"/>
      <c r="H89" s="78"/>
      <c r="I89" s="78"/>
      <c r="J89" s="78"/>
      <c r="K89" s="76"/>
      <c r="L89" s="76"/>
      <c r="M89" s="120"/>
      <c r="N89" s="109"/>
      <c r="O89" s="109"/>
      <c r="P89" s="109"/>
      <c r="Q89" s="109"/>
      <c r="R89" s="109"/>
      <c r="S89" s="81">
        <f t="shared" si="4"/>
        <v>0</v>
      </c>
      <c r="T89" s="23"/>
    </row>
    <row r="90" spans="1:20" ht="12" customHeight="1">
      <c r="A90" s="85" t="s">
        <v>112</v>
      </c>
      <c r="B90" s="75">
        <v>4010</v>
      </c>
      <c r="C90" s="83"/>
      <c r="D90" s="83"/>
      <c r="E90" s="77"/>
      <c r="F90" s="77"/>
      <c r="G90" s="77"/>
      <c r="H90" s="77"/>
      <c r="I90" s="77"/>
      <c r="J90" s="77"/>
      <c r="K90" s="83"/>
      <c r="L90" s="83"/>
      <c r="M90" s="109"/>
      <c r="N90" s="109"/>
      <c r="O90" s="109"/>
      <c r="P90" s="109"/>
      <c r="Q90" s="109"/>
      <c r="R90" s="109"/>
      <c r="S90" s="84">
        <f t="shared" si="4"/>
        <v>0</v>
      </c>
      <c r="T90" s="23"/>
    </row>
    <row r="91" spans="1:20" ht="12" customHeight="1">
      <c r="A91" s="85" t="s">
        <v>113</v>
      </c>
      <c r="B91" s="86">
        <v>4040</v>
      </c>
      <c r="C91" s="76"/>
      <c r="D91" s="76"/>
      <c r="E91" s="78"/>
      <c r="F91" s="78"/>
      <c r="G91" s="78"/>
      <c r="H91" s="78"/>
      <c r="I91" s="239"/>
      <c r="J91" s="78"/>
      <c r="K91" s="76"/>
      <c r="L91" s="76"/>
      <c r="M91" s="120"/>
      <c r="N91" s="109"/>
      <c r="O91" s="109"/>
      <c r="P91" s="109"/>
      <c r="Q91" s="109"/>
      <c r="R91" s="109"/>
      <c r="S91" s="84">
        <f t="shared" si="4"/>
        <v>0</v>
      </c>
      <c r="T91" s="23"/>
    </row>
    <row r="92" spans="1:20" ht="12" customHeight="1">
      <c r="A92" s="85" t="s">
        <v>114</v>
      </c>
      <c r="B92" s="86">
        <v>4110</v>
      </c>
      <c r="C92" s="76"/>
      <c r="D92" s="76"/>
      <c r="E92" s="78"/>
      <c r="F92" s="78"/>
      <c r="G92" s="78"/>
      <c r="H92" s="78"/>
      <c r="I92" s="239"/>
      <c r="J92" s="78"/>
      <c r="K92" s="76"/>
      <c r="L92" s="76"/>
      <c r="M92" s="120"/>
      <c r="N92" s="109"/>
      <c r="O92" s="109"/>
      <c r="P92" s="109"/>
      <c r="Q92" s="109"/>
      <c r="R92" s="109"/>
      <c r="S92" s="84">
        <f t="shared" si="4"/>
        <v>0</v>
      </c>
      <c r="T92" s="23"/>
    </row>
    <row r="93" spans="1:20" ht="12" customHeight="1">
      <c r="A93" s="85"/>
      <c r="B93" s="86">
        <v>4120</v>
      </c>
      <c r="C93" s="76"/>
      <c r="D93" s="76"/>
      <c r="E93" s="78">
        <v>400</v>
      </c>
      <c r="F93" s="78"/>
      <c r="G93" s="78"/>
      <c r="H93" s="78"/>
      <c r="I93" s="239"/>
      <c r="J93" s="78"/>
      <c r="K93" s="76"/>
      <c r="L93" s="76"/>
      <c r="M93" s="120"/>
      <c r="N93" s="109"/>
      <c r="O93" s="109"/>
      <c r="P93" s="109"/>
      <c r="Q93" s="109"/>
      <c r="R93" s="109"/>
      <c r="S93" s="84">
        <f t="shared" si="4"/>
        <v>400</v>
      </c>
      <c r="T93" s="23"/>
    </row>
    <row r="94" spans="1:20" ht="12" customHeight="1">
      <c r="A94" s="85"/>
      <c r="B94" s="86">
        <v>4170</v>
      </c>
      <c r="C94" s="76"/>
      <c r="D94" s="76"/>
      <c r="E94" s="78"/>
      <c r="F94" s="78"/>
      <c r="G94" s="78"/>
      <c r="H94" s="78"/>
      <c r="I94" s="239"/>
      <c r="J94" s="78"/>
      <c r="K94" s="76"/>
      <c r="L94" s="76"/>
      <c r="M94" s="120"/>
      <c r="N94" s="109"/>
      <c r="O94" s="109"/>
      <c r="P94" s="109"/>
      <c r="Q94" s="109"/>
      <c r="R94" s="109"/>
      <c r="S94" s="84">
        <f t="shared" si="4"/>
        <v>0</v>
      </c>
      <c r="T94" s="23"/>
    </row>
    <row r="95" spans="1:20" ht="12" customHeight="1">
      <c r="A95" s="85"/>
      <c r="B95" s="86">
        <v>4210</v>
      </c>
      <c r="C95" s="76"/>
      <c r="D95" s="76"/>
      <c r="E95" s="78"/>
      <c r="F95" s="78"/>
      <c r="G95" s="78"/>
      <c r="H95" s="78"/>
      <c r="I95" s="239"/>
      <c r="J95" s="78"/>
      <c r="K95" s="76"/>
      <c r="L95" s="76"/>
      <c r="M95" s="120"/>
      <c r="N95" s="109"/>
      <c r="O95" s="109"/>
      <c r="P95" s="109"/>
      <c r="Q95" s="109"/>
      <c r="R95" s="109"/>
      <c r="S95" s="84">
        <f t="shared" si="4"/>
        <v>0</v>
      </c>
      <c r="T95" s="23"/>
    </row>
    <row r="96" spans="1:20" ht="12" customHeight="1" thickBot="1">
      <c r="A96" s="85"/>
      <c r="B96" s="86">
        <v>4300</v>
      </c>
      <c r="C96" s="76"/>
      <c r="D96" s="76"/>
      <c r="E96" s="78">
        <v>-400</v>
      </c>
      <c r="F96" s="78"/>
      <c r="G96" s="78"/>
      <c r="H96" s="78"/>
      <c r="I96" s="78"/>
      <c r="J96" s="78"/>
      <c r="K96" s="76"/>
      <c r="L96" s="76"/>
      <c r="M96" s="120"/>
      <c r="N96" s="109"/>
      <c r="O96" s="109"/>
      <c r="P96" s="109"/>
      <c r="Q96" s="109"/>
      <c r="R96" s="109"/>
      <c r="S96" s="84">
        <f t="shared" si="4"/>
        <v>-400</v>
      </c>
      <c r="T96" s="23"/>
    </row>
    <row r="97" spans="1:20" ht="12" customHeight="1" thickBot="1">
      <c r="A97" s="99" t="s">
        <v>115</v>
      </c>
      <c r="B97" s="100"/>
      <c r="C97" s="101">
        <f aca="true" t="shared" si="8" ref="C97:R97">SUM(C89:C96)</f>
        <v>0</v>
      </c>
      <c r="D97" s="101">
        <f t="shared" si="8"/>
        <v>0</v>
      </c>
      <c r="E97" s="101">
        <f t="shared" si="8"/>
        <v>0</v>
      </c>
      <c r="F97" s="101">
        <f t="shared" si="8"/>
        <v>0</v>
      </c>
      <c r="G97" s="101">
        <f t="shared" si="8"/>
        <v>0</v>
      </c>
      <c r="H97" s="101">
        <f t="shared" si="8"/>
        <v>0</v>
      </c>
      <c r="I97" s="101">
        <f t="shared" si="8"/>
        <v>0</v>
      </c>
      <c r="J97" s="101">
        <f t="shared" si="8"/>
        <v>0</v>
      </c>
      <c r="K97" s="101">
        <f t="shared" si="8"/>
        <v>0</v>
      </c>
      <c r="L97" s="101">
        <f t="shared" si="8"/>
        <v>0</v>
      </c>
      <c r="M97" s="101">
        <f t="shared" si="8"/>
        <v>0</v>
      </c>
      <c r="N97" s="101">
        <f t="shared" si="8"/>
        <v>0</v>
      </c>
      <c r="O97" s="101">
        <f t="shared" si="8"/>
        <v>0</v>
      </c>
      <c r="P97" s="101">
        <f t="shared" si="8"/>
        <v>0</v>
      </c>
      <c r="Q97" s="101">
        <f t="shared" si="8"/>
        <v>0</v>
      </c>
      <c r="R97" s="101">
        <f t="shared" si="8"/>
        <v>0</v>
      </c>
      <c r="S97" s="194">
        <f t="shared" si="4"/>
        <v>0</v>
      </c>
      <c r="T97" s="113"/>
    </row>
    <row r="98" spans="1:20" ht="12" customHeight="1">
      <c r="A98" s="122">
        <v>80146</v>
      </c>
      <c r="B98" s="75"/>
      <c r="C98" s="83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209"/>
      <c r="S98" s="212"/>
      <c r="T98" s="196"/>
    </row>
    <row r="99" spans="1:20" ht="12" customHeight="1">
      <c r="A99" s="124" t="s">
        <v>116</v>
      </c>
      <c r="B99" s="204">
        <v>4300</v>
      </c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210"/>
      <c r="S99" s="195">
        <f t="shared" si="4"/>
        <v>0</v>
      </c>
      <c r="T99" s="196"/>
    </row>
    <row r="100" spans="1:20" ht="12" customHeight="1">
      <c r="A100" s="124" t="s">
        <v>117</v>
      </c>
      <c r="B100" s="125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210"/>
      <c r="S100" s="195"/>
      <c r="T100" s="196"/>
    </row>
    <row r="101" spans="1:20" ht="12" customHeight="1" thickBot="1">
      <c r="A101" s="205" t="s">
        <v>118</v>
      </c>
      <c r="B101" s="206"/>
      <c r="C101" s="207"/>
      <c r="D101" s="207"/>
      <c r="E101" s="207"/>
      <c r="F101" s="207"/>
      <c r="G101" s="207"/>
      <c r="H101" s="207"/>
      <c r="I101" s="207"/>
      <c r="J101" s="207"/>
      <c r="K101" s="207"/>
      <c r="L101" s="207"/>
      <c r="M101" s="207"/>
      <c r="N101" s="207"/>
      <c r="O101" s="207"/>
      <c r="P101" s="207"/>
      <c r="Q101" s="207"/>
      <c r="R101" s="211"/>
      <c r="S101" s="213"/>
      <c r="T101" s="196"/>
    </row>
    <row r="102" spans="1:20" ht="12" customHeight="1" thickBot="1">
      <c r="A102" s="201" t="s">
        <v>119</v>
      </c>
      <c r="B102" s="202"/>
      <c r="C102" s="208">
        <f>C99</f>
        <v>0</v>
      </c>
      <c r="D102" s="208">
        <f aca="true" t="shared" si="9" ref="D102:R102">D99</f>
        <v>0</v>
      </c>
      <c r="E102" s="208">
        <f t="shared" si="9"/>
        <v>0</v>
      </c>
      <c r="F102" s="208">
        <f t="shared" si="9"/>
        <v>0</v>
      </c>
      <c r="G102" s="208">
        <f t="shared" si="9"/>
        <v>0</v>
      </c>
      <c r="H102" s="208">
        <f t="shared" si="9"/>
        <v>0</v>
      </c>
      <c r="I102" s="208">
        <f t="shared" si="9"/>
        <v>0</v>
      </c>
      <c r="J102" s="208">
        <f t="shared" si="9"/>
        <v>0</v>
      </c>
      <c r="K102" s="208">
        <f t="shared" si="9"/>
        <v>0</v>
      </c>
      <c r="L102" s="208">
        <f t="shared" si="9"/>
        <v>0</v>
      </c>
      <c r="M102" s="208">
        <f t="shared" si="9"/>
        <v>0</v>
      </c>
      <c r="N102" s="208">
        <f t="shared" si="9"/>
        <v>0</v>
      </c>
      <c r="O102" s="208">
        <f t="shared" si="9"/>
        <v>0</v>
      </c>
      <c r="P102" s="208">
        <f t="shared" si="9"/>
        <v>0</v>
      </c>
      <c r="Q102" s="208">
        <f t="shared" si="9"/>
        <v>0</v>
      </c>
      <c r="R102" s="208">
        <f t="shared" si="9"/>
        <v>0</v>
      </c>
      <c r="S102" s="203">
        <f>R102+Q102+P102+O102+N102+M102+L102+K102+J102+I102+H102+G102+F102+E102+D102+C102</f>
        <v>0</v>
      </c>
      <c r="T102" s="196"/>
    </row>
    <row r="103" spans="1:20" ht="12" customHeight="1">
      <c r="A103" s="226">
        <v>80195</v>
      </c>
      <c r="B103" s="227"/>
      <c r="C103" s="228"/>
      <c r="D103" s="228"/>
      <c r="E103" s="228"/>
      <c r="F103" s="228"/>
      <c r="G103" s="228"/>
      <c r="H103" s="228"/>
      <c r="I103" s="228"/>
      <c r="J103" s="228"/>
      <c r="K103" s="228"/>
      <c r="L103" s="228"/>
      <c r="M103" s="229"/>
      <c r="N103" s="229"/>
      <c r="O103" s="229"/>
      <c r="P103" s="229"/>
      <c r="Q103" s="228"/>
      <c r="R103" s="230"/>
      <c r="S103" s="220"/>
      <c r="T103" s="217"/>
    </row>
    <row r="104" spans="1:20" ht="12" customHeight="1">
      <c r="A104" s="231" t="s">
        <v>120</v>
      </c>
      <c r="B104" s="218">
        <v>4440</v>
      </c>
      <c r="C104" s="219"/>
      <c r="D104" s="219"/>
      <c r="E104" s="219"/>
      <c r="F104" s="219"/>
      <c r="G104" s="219"/>
      <c r="H104" s="219"/>
      <c r="I104" s="219"/>
      <c r="J104" s="219"/>
      <c r="K104" s="219"/>
      <c r="L104" s="219"/>
      <c r="M104" s="219"/>
      <c r="N104" s="219"/>
      <c r="O104" s="219"/>
      <c r="P104" s="219"/>
      <c r="Q104" s="219"/>
      <c r="R104" s="232"/>
      <c r="S104" s="222">
        <f t="shared" si="4"/>
        <v>0</v>
      </c>
      <c r="T104" s="217"/>
    </row>
    <row r="105" spans="1:20" ht="12" customHeight="1" thickBot="1">
      <c r="A105" s="233" t="s">
        <v>121</v>
      </c>
      <c r="B105" s="234"/>
      <c r="C105" s="235"/>
      <c r="D105" s="235"/>
      <c r="E105" s="235"/>
      <c r="F105" s="235"/>
      <c r="G105" s="235"/>
      <c r="H105" s="235"/>
      <c r="I105" s="235"/>
      <c r="J105" s="235"/>
      <c r="K105" s="235"/>
      <c r="L105" s="235"/>
      <c r="M105" s="236"/>
      <c r="N105" s="236"/>
      <c r="O105" s="236"/>
      <c r="P105" s="236"/>
      <c r="Q105" s="235"/>
      <c r="R105" s="237"/>
      <c r="S105" s="221"/>
      <c r="T105" s="217"/>
    </row>
    <row r="106" spans="1:20" ht="12" customHeight="1" thickBot="1">
      <c r="A106" s="223" t="s">
        <v>122</v>
      </c>
      <c r="B106" s="224"/>
      <c r="C106" s="225">
        <f>C104</f>
        <v>0</v>
      </c>
      <c r="D106" s="225">
        <f aca="true" t="shared" si="10" ref="D106:R106">D104</f>
        <v>0</v>
      </c>
      <c r="E106" s="225">
        <f t="shared" si="10"/>
        <v>0</v>
      </c>
      <c r="F106" s="225">
        <f t="shared" si="10"/>
        <v>0</v>
      </c>
      <c r="G106" s="225">
        <f t="shared" si="10"/>
        <v>0</v>
      </c>
      <c r="H106" s="225">
        <f t="shared" si="10"/>
        <v>0</v>
      </c>
      <c r="I106" s="225">
        <f t="shared" si="10"/>
        <v>0</v>
      </c>
      <c r="J106" s="225">
        <f t="shared" si="10"/>
        <v>0</v>
      </c>
      <c r="K106" s="225">
        <f t="shared" si="10"/>
        <v>0</v>
      </c>
      <c r="L106" s="225">
        <f t="shared" si="10"/>
        <v>0</v>
      </c>
      <c r="M106" s="225">
        <f t="shared" si="10"/>
        <v>0</v>
      </c>
      <c r="N106" s="225">
        <f t="shared" si="10"/>
        <v>0</v>
      </c>
      <c r="O106" s="225">
        <f t="shared" si="10"/>
        <v>0</v>
      </c>
      <c r="P106" s="225">
        <f t="shared" si="10"/>
        <v>0</v>
      </c>
      <c r="Q106" s="225">
        <f t="shared" si="10"/>
        <v>0</v>
      </c>
      <c r="R106" s="225">
        <f t="shared" si="10"/>
        <v>0</v>
      </c>
      <c r="S106" s="203">
        <f>R106+Q106+P106+O106+N106+M106+L106+K106+J106+I106+H106+G106+F106+E106+D106+C106</f>
        <v>0</v>
      </c>
      <c r="T106" s="196"/>
    </row>
    <row r="107" spans="1:20" ht="12" customHeight="1" thickBot="1">
      <c r="A107" s="197"/>
      <c r="B107" s="198"/>
      <c r="C107" s="199"/>
      <c r="D107" s="199"/>
      <c r="E107" s="199"/>
      <c r="F107" s="199"/>
      <c r="G107" s="199"/>
      <c r="H107" s="199"/>
      <c r="I107" s="199"/>
      <c r="J107" s="199"/>
      <c r="K107" s="199"/>
      <c r="L107" s="199"/>
      <c r="M107" s="199"/>
      <c r="N107" s="199"/>
      <c r="O107" s="199"/>
      <c r="P107" s="199"/>
      <c r="Q107" s="199"/>
      <c r="R107" s="199"/>
      <c r="S107" s="200"/>
      <c r="T107" s="55"/>
    </row>
    <row r="108" spans="1:20" ht="12" customHeight="1">
      <c r="A108" s="134" t="s">
        <v>123</v>
      </c>
      <c r="B108" s="135"/>
      <c r="C108" s="136">
        <f aca="true" t="shared" si="11" ref="C108:R108">C32+C44+C61+C74+C88+C97+C102+C106</f>
        <v>4000</v>
      </c>
      <c r="D108" s="136">
        <f t="shared" si="11"/>
        <v>0</v>
      </c>
      <c r="E108" s="136">
        <f t="shared" si="11"/>
        <v>0</v>
      </c>
      <c r="F108" s="136">
        <f t="shared" si="11"/>
        <v>0</v>
      </c>
      <c r="G108" s="136">
        <f t="shared" si="11"/>
        <v>1350</v>
      </c>
      <c r="H108" s="136">
        <f t="shared" si="11"/>
        <v>0</v>
      </c>
      <c r="I108" s="136">
        <f t="shared" si="11"/>
        <v>0</v>
      </c>
      <c r="J108" s="136">
        <f t="shared" si="11"/>
        <v>0</v>
      </c>
      <c r="K108" s="136">
        <f t="shared" si="11"/>
        <v>2000</v>
      </c>
      <c r="L108" s="136">
        <f t="shared" si="11"/>
        <v>0</v>
      </c>
      <c r="M108" s="136">
        <f t="shared" si="11"/>
        <v>0</v>
      </c>
      <c r="N108" s="136">
        <f t="shared" si="11"/>
        <v>0</v>
      </c>
      <c r="O108" s="136">
        <f t="shared" si="11"/>
        <v>0</v>
      </c>
      <c r="P108" s="136">
        <f t="shared" si="11"/>
        <v>0</v>
      </c>
      <c r="Q108" s="136">
        <f t="shared" si="11"/>
        <v>0</v>
      </c>
      <c r="R108" s="136">
        <f t="shared" si="11"/>
        <v>0</v>
      </c>
      <c r="S108" s="136">
        <f>S32+S44+S61+S74+S88+S97+S106</f>
        <v>7350</v>
      </c>
      <c r="T108" s="137"/>
    </row>
    <row r="109" spans="1:20" ht="12" customHeight="1" thickBot="1">
      <c r="A109" s="138">
        <v>801</v>
      </c>
      <c r="B109" s="139"/>
      <c r="C109" s="140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41">
        <f>C108+D108+E108+F108+G108+H108+I108+J108+K108+L108+M108+O108+P108+Q108+R108+N108</f>
        <v>7350</v>
      </c>
      <c r="T109" s="55"/>
    </row>
    <row r="110" spans="1:20" ht="12" customHeight="1" thickBot="1">
      <c r="A110" s="142"/>
      <c r="B110" s="143"/>
      <c r="C110" s="144"/>
      <c r="D110" s="144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  <c r="S110" s="145"/>
      <c r="T110" s="55"/>
    </row>
    <row r="111" spans="1:20" ht="12" customHeight="1">
      <c r="A111" s="74">
        <v>85403</v>
      </c>
      <c r="B111" s="104">
        <v>3020</v>
      </c>
      <c r="C111" s="105"/>
      <c r="D111" s="105"/>
      <c r="E111" s="106"/>
      <c r="F111" s="106"/>
      <c r="G111" s="106"/>
      <c r="H111" s="106"/>
      <c r="I111" s="105"/>
      <c r="J111" s="105"/>
      <c r="K111" s="105"/>
      <c r="L111" s="105"/>
      <c r="M111" s="107"/>
      <c r="N111" s="107"/>
      <c r="O111" s="107"/>
      <c r="P111" s="107"/>
      <c r="Q111" s="105"/>
      <c r="R111" s="107"/>
      <c r="S111" s="84">
        <f aca="true" t="shared" si="12" ref="S111:S150">R111+Q111+P111+O111+N111+M111+L111+K111+J111+I111+H111+G111+F111+E111+D111+C111</f>
        <v>0</v>
      </c>
      <c r="T111" s="23"/>
    </row>
    <row r="112" spans="1:20" ht="12" customHeight="1">
      <c r="A112" s="111" t="s">
        <v>124</v>
      </c>
      <c r="B112" s="86">
        <v>4010</v>
      </c>
      <c r="C112" s="76"/>
      <c r="D112" s="76"/>
      <c r="E112" s="78"/>
      <c r="F112" s="78"/>
      <c r="G112" s="78"/>
      <c r="H112" s="78"/>
      <c r="I112" s="76"/>
      <c r="J112" s="76"/>
      <c r="K112" s="76"/>
      <c r="L112" s="76"/>
      <c r="M112" s="120"/>
      <c r="N112" s="120"/>
      <c r="O112" s="120"/>
      <c r="P112" s="120"/>
      <c r="Q112" s="120"/>
      <c r="R112" s="121"/>
      <c r="S112" s="84">
        <f t="shared" si="12"/>
        <v>0</v>
      </c>
      <c r="T112" s="23"/>
    </row>
    <row r="113" spans="1:20" ht="12" customHeight="1">
      <c r="A113" s="111" t="s">
        <v>124</v>
      </c>
      <c r="B113" s="86">
        <v>4040</v>
      </c>
      <c r="C113" s="76"/>
      <c r="D113" s="76"/>
      <c r="E113" s="78"/>
      <c r="F113" s="78"/>
      <c r="G113" s="78"/>
      <c r="H113" s="78"/>
      <c r="I113" s="76"/>
      <c r="J113" s="76"/>
      <c r="K113" s="76"/>
      <c r="L113" s="76"/>
      <c r="M113" s="120"/>
      <c r="N113" s="109"/>
      <c r="O113" s="109"/>
      <c r="P113" s="109"/>
      <c r="Q113" s="109"/>
      <c r="R113" s="109"/>
      <c r="S113" s="84">
        <f t="shared" si="12"/>
        <v>0</v>
      </c>
      <c r="T113" s="23"/>
    </row>
    <row r="114" spans="1:20" ht="12" customHeight="1">
      <c r="A114" s="85" t="s">
        <v>125</v>
      </c>
      <c r="B114" s="86">
        <v>4110</v>
      </c>
      <c r="C114" s="76"/>
      <c r="D114" s="76"/>
      <c r="E114" s="78"/>
      <c r="F114" s="78"/>
      <c r="G114" s="78"/>
      <c r="H114" s="78"/>
      <c r="I114" s="76"/>
      <c r="J114" s="76"/>
      <c r="K114" s="76"/>
      <c r="L114" s="76"/>
      <c r="M114" s="120"/>
      <c r="N114" s="109"/>
      <c r="O114" s="109"/>
      <c r="P114" s="109"/>
      <c r="Q114" s="109"/>
      <c r="R114" s="109"/>
      <c r="S114" s="84">
        <f t="shared" si="12"/>
        <v>0</v>
      </c>
      <c r="T114" s="23"/>
    </row>
    <row r="115" spans="1:20" ht="12" customHeight="1">
      <c r="A115" s="85" t="s">
        <v>126</v>
      </c>
      <c r="B115" s="86">
        <v>4120</v>
      </c>
      <c r="C115" s="76"/>
      <c r="D115" s="76"/>
      <c r="E115" s="78"/>
      <c r="F115" s="78"/>
      <c r="G115" s="78"/>
      <c r="H115" s="78"/>
      <c r="I115" s="76"/>
      <c r="J115" s="76"/>
      <c r="K115" s="76"/>
      <c r="L115" s="76"/>
      <c r="M115" s="120"/>
      <c r="N115" s="109"/>
      <c r="O115" s="109"/>
      <c r="P115" s="109"/>
      <c r="Q115" s="109"/>
      <c r="R115" s="109"/>
      <c r="S115" s="84">
        <f t="shared" si="12"/>
        <v>0</v>
      </c>
      <c r="T115" s="23"/>
    </row>
    <row r="116" spans="1:20" ht="12" customHeight="1">
      <c r="A116" s="85" t="s">
        <v>127</v>
      </c>
      <c r="B116" s="86">
        <v>4130</v>
      </c>
      <c r="C116" s="76"/>
      <c r="D116" s="76"/>
      <c r="E116" s="78"/>
      <c r="F116" s="78"/>
      <c r="G116" s="78"/>
      <c r="H116" s="78"/>
      <c r="I116" s="76"/>
      <c r="J116" s="76"/>
      <c r="K116" s="76"/>
      <c r="L116" s="76"/>
      <c r="M116" s="120"/>
      <c r="N116" s="109"/>
      <c r="O116" s="109"/>
      <c r="P116" s="109"/>
      <c r="Q116" s="109"/>
      <c r="R116" s="109"/>
      <c r="S116" s="84">
        <f t="shared" si="12"/>
        <v>0</v>
      </c>
      <c r="T116" s="23"/>
    </row>
    <row r="117" spans="1:20" ht="12" customHeight="1">
      <c r="A117" s="85"/>
      <c r="B117" s="86">
        <v>4210</v>
      </c>
      <c r="C117" s="76"/>
      <c r="D117" s="76"/>
      <c r="E117" s="78"/>
      <c r="F117" s="78"/>
      <c r="G117" s="78"/>
      <c r="H117" s="78"/>
      <c r="I117" s="76"/>
      <c r="J117" s="76"/>
      <c r="K117" s="76"/>
      <c r="L117" s="76"/>
      <c r="M117" s="120"/>
      <c r="N117" s="109"/>
      <c r="O117" s="109"/>
      <c r="P117" s="109"/>
      <c r="Q117" s="109"/>
      <c r="R117" s="109"/>
      <c r="S117" s="84">
        <f t="shared" si="12"/>
        <v>0</v>
      </c>
      <c r="T117" s="23"/>
    </row>
    <row r="118" spans="1:20" ht="12" customHeight="1">
      <c r="A118" s="85"/>
      <c r="B118" s="86">
        <v>4220</v>
      </c>
      <c r="C118" s="76"/>
      <c r="D118" s="76"/>
      <c r="E118" s="78"/>
      <c r="F118" s="78"/>
      <c r="G118" s="78"/>
      <c r="H118" s="78"/>
      <c r="I118" s="76"/>
      <c r="J118" s="76"/>
      <c r="K118" s="76"/>
      <c r="L118" s="76"/>
      <c r="M118" s="120"/>
      <c r="N118" s="109"/>
      <c r="O118" s="109"/>
      <c r="P118" s="109"/>
      <c r="Q118" s="109"/>
      <c r="R118" s="109"/>
      <c r="S118" s="84">
        <f t="shared" si="12"/>
        <v>0</v>
      </c>
      <c r="T118" s="23"/>
    </row>
    <row r="119" spans="1:20" ht="12" customHeight="1">
      <c r="A119" s="85"/>
      <c r="B119" s="86">
        <v>4230</v>
      </c>
      <c r="C119" s="76"/>
      <c r="D119" s="76"/>
      <c r="E119" s="78"/>
      <c r="F119" s="78"/>
      <c r="G119" s="78"/>
      <c r="H119" s="78"/>
      <c r="I119" s="76"/>
      <c r="J119" s="76"/>
      <c r="K119" s="76"/>
      <c r="L119" s="76"/>
      <c r="M119" s="120"/>
      <c r="N119" s="109"/>
      <c r="O119" s="109"/>
      <c r="P119" s="109"/>
      <c r="Q119" s="109"/>
      <c r="R119" s="109"/>
      <c r="S119" s="84">
        <f t="shared" si="12"/>
        <v>0</v>
      </c>
      <c r="T119" s="23"/>
    </row>
    <row r="120" spans="1:20" ht="12" customHeight="1">
      <c r="A120" s="85"/>
      <c r="B120" s="86">
        <v>4240</v>
      </c>
      <c r="C120" s="76"/>
      <c r="D120" s="76"/>
      <c r="E120" s="78"/>
      <c r="F120" s="78"/>
      <c r="G120" s="78"/>
      <c r="H120" s="78"/>
      <c r="I120" s="76"/>
      <c r="J120" s="76"/>
      <c r="K120" s="76"/>
      <c r="L120" s="76"/>
      <c r="M120" s="120"/>
      <c r="N120" s="109"/>
      <c r="O120" s="109"/>
      <c r="P120" s="109"/>
      <c r="Q120" s="109"/>
      <c r="R120" s="109"/>
      <c r="S120" s="84">
        <f t="shared" si="12"/>
        <v>0</v>
      </c>
      <c r="T120" s="23"/>
    </row>
    <row r="121" spans="1:20" ht="12" customHeight="1">
      <c r="A121" s="85"/>
      <c r="B121" s="86">
        <v>4260</v>
      </c>
      <c r="C121" s="76"/>
      <c r="D121" s="76"/>
      <c r="E121" s="78"/>
      <c r="F121" s="78"/>
      <c r="G121" s="78"/>
      <c r="H121" s="78"/>
      <c r="I121" s="76"/>
      <c r="J121" s="76"/>
      <c r="K121" s="76"/>
      <c r="L121" s="76"/>
      <c r="M121" s="120"/>
      <c r="N121" s="109"/>
      <c r="O121" s="109"/>
      <c r="P121" s="109"/>
      <c r="Q121" s="109"/>
      <c r="R121" s="109"/>
      <c r="S121" s="84">
        <f t="shared" si="12"/>
        <v>0</v>
      </c>
      <c r="T121" s="23"/>
    </row>
    <row r="122" spans="1:20" ht="12" customHeight="1">
      <c r="A122" s="85"/>
      <c r="B122" s="86">
        <v>4270</v>
      </c>
      <c r="C122" s="76"/>
      <c r="D122" s="76"/>
      <c r="E122" s="239">
        <v>-5000</v>
      </c>
      <c r="F122" s="78"/>
      <c r="G122" s="78"/>
      <c r="H122" s="78"/>
      <c r="I122" s="76"/>
      <c r="J122" s="76"/>
      <c r="K122" s="76"/>
      <c r="L122" s="76"/>
      <c r="M122" s="120"/>
      <c r="N122" s="109"/>
      <c r="O122" s="109"/>
      <c r="P122" s="109"/>
      <c r="Q122" s="109"/>
      <c r="R122" s="109"/>
      <c r="S122" s="84">
        <f>R122+Q122+P122+O122+N122+M122+L122+K122+J122+I122+H122+G122+F122+E122+D122+C122</f>
        <v>-5000</v>
      </c>
      <c r="T122" s="23"/>
    </row>
    <row r="123" spans="1:20" ht="12" customHeight="1">
      <c r="A123" s="85"/>
      <c r="B123" s="86">
        <v>4300</v>
      </c>
      <c r="C123" s="76"/>
      <c r="D123" s="76"/>
      <c r="E123" s="78">
        <v>5000</v>
      </c>
      <c r="F123" s="78"/>
      <c r="G123" s="78"/>
      <c r="H123" s="78"/>
      <c r="I123" s="76"/>
      <c r="J123" s="76"/>
      <c r="K123" s="76"/>
      <c r="L123" s="76"/>
      <c r="M123" s="120"/>
      <c r="N123" s="109"/>
      <c r="O123" s="109"/>
      <c r="P123" s="109"/>
      <c r="Q123" s="109"/>
      <c r="R123" s="109"/>
      <c r="S123" s="84">
        <f t="shared" si="12"/>
        <v>5000</v>
      </c>
      <c r="T123" s="23"/>
    </row>
    <row r="124" spans="1:20" ht="12" customHeight="1" thickBot="1">
      <c r="A124" s="92"/>
      <c r="B124" s="93">
        <v>4440</v>
      </c>
      <c r="C124" s="94"/>
      <c r="D124" s="94"/>
      <c r="E124" s="95"/>
      <c r="F124" s="95"/>
      <c r="G124" s="95"/>
      <c r="H124" s="95"/>
      <c r="I124" s="94"/>
      <c r="J124" s="94"/>
      <c r="K124" s="94"/>
      <c r="L124" s="94"/>
      <c r="M124" s="146"/>
      <c r="N124" s="118"/>
      <c r="O124" s="118"/>
      <c r="P124" s="118"/>
      <c r="Q124" s="118"/>
      <c r="R124" s="118"/>
      <c r="S124" s="84">
        <f t="shared" si="12"/>
        <v>0</v>
      </c>
      <c r="T124" s="23"/>
    </row>
    <row r="125" spans="1:20" ht="12" customHeight="1" thickBot="1">
      <c r="A125" s="147" t="s">
        <v>128</v>
      </c>
      <c r="B125" s="100"/>
      <c r="C125" s="101">
        <f aca="true" t="shared" si="13" ref="C125:R125">SUM(C111:C124)</f>
        <v>0</v>
      </c>
      <c r="D125" s="101">
        <f t="shared" si="13"/>
        <v>0</v>
      </c>
      <c r="E125" s="193">
        <f t="shared" si="13"/>
        <v>0</v>
      </c>
      <c r="F125" s="101">
        <f t="shared" si="13"/>
        <v>0</v>
      </c>
      <c r="G125" s="101">
        <f t="shared" si="13"/>
        <v>0</v>
      </c>
      <c r="H125" s="101">
        <f t="shared" si="13"/>
        <v>0</v>
      </c>
      <c r="I125" s="101">
        <f t="shared" si="13"/>
        <v>0</v>
      </c>
      <c r="J125" s="101">
        <f t="shared" si="13"/>
        <v>0</v>
      </c>
      <c r="K125" s="101">
        <f t="shared" si="13"/>
        <v>0</v>
      </c>
      <c r="L125" s="101">
        <f t="shared" si="13"/>
        <v>0</v>
      </c>
      <c r="M125" s="101">
        <f t="shared" si="13"/>
        <v>0</v>
      </c>
      <c r="N125" s="101">
        <f t="shared" si="13"/>
        <v>0</v>
      </c>
      <c r="O125" s="101">
        <f t="shared" si="13"/>
        <v>0</v>
      </c>
      <c r="P125" s="101">
        <f t="shared" si="13"/>
        <v>0</v>
      </c>
      <c r="Q125" s="101">
        <f t="shared" si="13"/>
        <v>0</v>
      </c>
      <c r="R125" s="101">
        <f t="shared" si="13"/>
        <v>0</v>
      </c>
      <c r="S125" s="102">
        <f t="shared" si="12"/>
        <v>0</v>
      </c>
      <c r="T125" s="103"/>
    </row>
    <row r="126" spans="1:20" ht="11.25" customHeight="1">
      <c r="A126" s="74">
        <v>85406</v>
      </c>
      <c r="B126" s="104">
        <v>3020</v>
      </c>
      <c r="C126" s="105"/>
      <c r="D126" s="105"/>
      <c r="E126" s="192"/>
      <c r="F126" s="106"/>
      <c r="G126" s="106"/>
      <c r="H126" s="106"/>
      <c r="I126" s="106"/>
      <c r="J126" s="106"/>
      <c r="K126" s="245"/>
      <c r="L126" s="245"/>
      <c r="M126" s="248"/>
      <c r="N126" s="248"/>
      <c r="O126" s="248"/>
      <c r="P126" s="248"/>
      <c r="Q126" s="248"/>
      <c r="R126" s="249"/>
      <c r="S126" s="148">
        <f t="shared" si="12"/>
        <v>0</v>
      </c>
      <c r="T126" s="23"/>
    </row>
    <row r="127" spans="1:20" ht="11.25" customHeight="1">
      <c r="A127" s="82"/>
      <c r="B127" s="75">
        <v>4010</v>
      </c>
      <c r="C127" s="83"/>
      <c r="D127" s="83"/>
      <c r="E127" s="77"/>
      <c r="F127" s="77"/>
      <c r="G127" s="77"/>
      <c r="H127" s="77">
        <v>-1500</v>
      </c>
      <c r="I127" s="77"/>
      <c r="J127" s="77"/>
      <c r="K127" s="246"/>
      <c r="L127" s="246"/>
      <c r="M127" s="250"/>
      <c r="N127" s="250"/>
      <c r="O127" s="250"/>
      <c r="P127" s="250"/>
      <c r="Q127" s="250"/>
      <c r="R127" s="250"/>
      <c r="S127" s="84">
        <f t="shared" si="12"/>
        <v>-1500</v>
      </c>
      <c r="T127" s="23"/>
    </row>
    <row r="128" spans="1:20" ht="11.25" customHeight="1">
      <c r="A128" s="85"/>
      <c r="B128" s="86">
        <v>4040</v>
      </c>
      <c r="C128" s="76"/>
      <c r="D128" s="76"/>
      <c r="E128" s="78"/>
      <c r="F128" s="78"/>
      <c r="G128" s="78"/>
      <c r="H128" s="78"/>
      <c r="I128" s="78"/>
      <c r="J128" s="78"/>
      <c r="K128" s="244"/>
      <c r="L128" s="244"/>
      <c r="M128" s="251"/>
      <c r="N128" s="250"/>
      <c r="O128" s="250"/>
      <c r="P128" s="250"/>
      <c r="Q128" s="250"/>
      <c r="R128" s="250"/>
      <c r="S128" s="84">
        <f t="shared" si="12"/>
        <v>0</v>
      </c>
      <c r="T128" s="23"/>
    </row>
    <row r="129" spans="1:20" ht="11.25" customHeight="1">
      <c r="A129" s="85" t="s">
        <v>129</v>
      </c>
      <c r="B129" s="86">
        <v>4110</v>
      </c>
      <c r="C129" s="76"/>
      <c r="D129" s="76"/>
      <c r="E129" s="78"/>
      <c r="F129" s="78"/>
      <c r="G129" s="78"/>
      <c r="H129" s="78"/>
      <c r="I129" s="78"/>
      <c r="J129" s="78"/>
      <c r="K129" s="244"/>
      <c r="L129" s="244"/>
      <c r="M129" s="251"/>
      <c r="N129" s="250"/>
      <c r="O129" s="250"/>
      <c r="P129" s="250"/>
      <c r="Q129" s="250"/>
      <c r="R129" s="250"/>
      <c r="S129" s="84">
        <f t="shared" si="12"/>
        <v>0</v>
      </c>
      <c r="T129" s="23"/>
    </row>
    <row r="130" spans="1:20" ht="11.25" customHeight="1">
      <c r="A130" s="85" t="s">
        <v>130</v>
      </c>
      <c r="B130" s="86">
        <v>4120</v>
      </c>
      <c r="C130" s="76"/>
      <c r="D130" s="76"/>
      <c r="E130" s="78"/>
      <c r="F130" s="78"/>
      <c r="G130" s="78"/>
      <c r="H130" s="78"/>
      <c r="I130" s="78"/>
      <c r="J130" s="78"/>
      <c r="K130" s="244"/>
      <c r="L130" s="244"/>
      <c r="M130" s="251"/>
      <c r="N130" s="250"/>
      <c r="O130" s="250"/>
      <c r="P130" s="250"/>
      <c r="Q130" s="250"/>
      <c r="R130" s="250"/>
      <c r="S130" s="84">
        <f t="shared" si="12"/>
        <v>0</v>
      </c>
      <c r="T130" s="23"/>
    </row>
    <row r="131" spans="1:20" ht="11.25" customHeight="1">
      <c r="A131" s="85" t="s">
        <v>131</v>
      </c>
      <c r="B131" s="86">
        <v>4170</v>
      </c>
      <c r="C131" s="76"/>
      <c r="D131" s="76"/>
      <c r="E131" s="78"/>
      <c r="F131" s="78"/>
      <c r="G131" s="78"/>
      <c r="H131" s="78"/>
      <c r="I131" s="78"/>
      <c r="J131" s="78"/>
      <c r="K131" s="244"/>
      <c r="L131" s="244"/>
      <c r="M131" s="251"/>
      <c r="N131" s="250"/>
      <c r="O131" s="250"/>
      <c r="P131" s="250"/>
      <c r="Q131" s="250"/>
      <c r="R131" s="250"/>
      <c r="S131" s="84">
        <f t="shared" si="12"/>
        <v>0</v>
      </c>
      <c r="T131" s="23"/>
    </row>
    <row r="132" spans="1:20" ht="11.25" customHeight="1">
      <c r="A132" s="85" t="s">
        <v>132</v>
      </c>
      <c r="B132" s="86">
        <v>4210</v>
      </c>
      <c r="C132" s="76"/>
      <c r="D132" s="76"/>
      <c r="E132" s="78"/>
      <c r="F132" s="78"/>
      <c r="G132" s="78"/>
      <c r="H132" s="239"/>
      <c r="I132" s="78"/>
      <c r="J132" s="78"/>
      <c r="K132" s="244"/>
      <c r="L132" s="244"/>
      <c r="M132" s="251"/>
      <c r="N132" s="250"/>
      <c r="O132" s="250"/>
      <c r="P132" s="250"/>
      <c r="Q132" s="250"/>
      <c r="R132" s="250"/>
      <c r="S132" s="84">
        <f t="shared" si="12"/>
        <v>0</v>
      </c>
      <c r="T132" s="23"/>
    </row>
    <row r="133" spans="1:20" ht="11.25" customHeight="1">
      <c r="A133" s="85"/>
      <c r="B133" s="86">
        <v>4240</v>
      </c>
      <c r="C133" s="76"/>
      <c r="D133" s="76"/>
      <c r="E133" s="78"/>
      <c r="F133" s="78"/>
      <c r="G133" s="78"/>
      <c r="H133" s="239"/>
      <c r="I133" s="78"/>
      <c r="J133" s="78"/>
      <c r="K133" s="244"/>
      <c r="L133" s="244"/>
      <c r="M133" s="251"/>
      <c r="N133" s="250"/>
      <c r="O133" s="250"/>
      <c r="P133" s="250"/>
      <c r="Q133" s="250"/>
      <c r="R133" s="250"/>
      <c r="S133" s="84">
        <f t="shared" si="12"/>
        <v>0</v>
      </c>
      <c r="T133" s="23"/>
    </row>
    <row r="134" spans="1:20" ht="11.25" customHeight="1">
      <c r="A134" s="85" t="s">
        <v>133</v>
      </c>
      <c r="B134" s="86">
        <v>4260</v>
      </c>
      <c r="C134" s="76"/>
      <c r="D134" s="76"/>
      <c r="E134" s="78"/>
      <c r="F134" s="78"/>
      <c r="G134" s="78"/>
      <c r="H134" s="239"/>
      <c r="I134" s="78"/>
      <c r="J134" s="78"/>
      <c r="K134" s="244"/>
      <c r="L134" s="244"/>
      <c r="M134" s="251"/>
      <c r="N134" s="250"/>
      <c r="O134" s="250"/>
      <c r="P134" s="250"/>
      <c r="Q134" s="250"/>
      <c r="R134" s="250"/>
      <c r="S134" s="84">
        <f t="shared" si="12"/>
        <v>0</v>
      </c>
      <c r="T134" s="23"/>
    </row>
    <row r="135" spans="1:20" ht="11.25" customHeight="1">
      <c r="A135" s="111" t="s">
        <v>134</v>
      </c>
      <c r="B135" s="86">
        <v>4270</v>
      </c>
      <c r="C135" s="76"/>
      <c r="D135" s="76"/>
      <c r="E135" s="78"/>
      <c r="F135" s="78"/>
      <c r="G135" s="78"/>
      <c r="H135" s="239"/>
      <c r="I135" s="78"/>
      <c r="J135" s="78"/>
      <c r="K135" s="244"/>
      <c r="L135" s="244"/>
      <c r="M135" s="251"/>
      <c r="N135" s="250"/>
      <c r="O135" s="250"/>
      <c r="P135" s="250"/>
      <c r="Q135" s="250"/>
      <c r="R135" s="250"/>
      <c r="S135" s="84">
        <f t="shared" si="12"/>
        <v>0</v>
      </c>
      <c r="T135" s="23"/>
    </row>
    <row r="136" spans="1:20" ht="11.25" customHeight="1">
      <c r="A136" s="111"/>
      <c r="B136" s="86">
        <v>4280</v>
      </c>
      <c r="C136" s="76"/>
      <c r="D136" s="76"/>
      <c r="E136" s="78"/>
      <c r="F136" s="78"/>
      <c r="G136" s="78"/>
      <c r="H136" s="78"/>
      <c r="I136" s="78"/>
      <c r="J136" s="78"/>
      <c r="K136" s="244"/>
      <c r="L136" s="244"/>
      <c r="M136" s="251"/>
      <c r="N136" s="250"/>
      <c r="O136" s="250"/>
      <c r="P136" s="250"/>
      <c r="Q136" s="250"/>
      <c r="R136" s="250"/>
      <c r="S136" s="84">
        <f t="shared" si="12"/>
        <v>0</v>
      </c>
      <c r="T136" s="23"/>
    </row>
    <row r="137" spans="1:20" ht="11.25" customHeight="1">
      <c r="A137" s="85"/>
      <c r="B137" s="86">
        <v>4300</v>
      </c>
      <c r="C137" s="76"/>
      <c r="D137" s="76"/>
      <c r="E137" s="78"/>
      <c r="F137" s="78"/>
      <c r="G137" s="78"/>
      <c r="H137" s="78">
        <v>1500</v>
      </c>
      <c r="I137" s="78"/>
      <c r="J137" s="78"/>
      <c r="K137" s="244"/>
      <c r="L137" s="244"/>
      <c r="M137" s="251"/>
      <c r="N137" s="250"/>
      <c r="O137" s="250"/>
      <c r="P137" s="250"/>
      <c r="Q137" s="250"/>
      <c r="R137" s="250"/>
      <c r="S137" s="84">
        <f t="shared" si="12"/>
        <v>1500</v>
      </c>
      <c r="T137" s="23"/>
    </row>
    <row r="138" spans="1:20" ht="11.25" customHeight="1">
      <c r="A138" s="111"/>
      <c r="B138" s="86">
        <v>4410</v>
      </c>
      <c r="C138" s="76"/>
      <c r="D138" s="76"/>
      <c r="E138" s="78"/>
      <c r="F138" s="78"/>
      <c r="G138" s="78"/>
      <c r="H138" s="78"/>
      <c r="I138" s="78"/>
      <c r="J138" s="78"/>
      <c r="K138" s="244"/>
      <c r="L138" s="244"/>
      <c r="M138" s="251"/>
      <c r="N138" s="250"/>
      <c r="O138" s="250"/>
      <c r="P138" s="250"/>
      <c r="Q138" s="250"/>
      <c r="R138" s="250"/>
      <c r="S138" s="84">
        <f t="shared" si="12"/>
        <v>0</v>
      </c>
      <c r="T138" s="23"/>
    </row>
    <row r="139" spans="1:20" ht="11.25" customHeight="1">
      <c r="A139" s="111"/>
      <c r="B139" s="86">
        <v>4430</v>
      </c>
      <c r="C139" s="76"/>
      <c r="D139" s="76"/>
      <c r="E139" s="78"/>
      <c r="F139" s="78"/>
      <c r="G139" s="78"/>
      <c r="H139" s="78"/>
      <c r="I139" s="78"/>
      <c r="J139" s="78"/>
      <c r="K139" s="244"/>
      <c r="L139" s="244"/>
      <c r="M139" s="251"/>
      <c r="N139" s="250"/>
      <c r="O139" s="250"/>
      <c r="P139" s="250"/>
      <c r="Q139" s="250"/>
      <c r="R139" s="250"/>
      <c r="S139" s="84">
        <f t="shared" si="12"/>
        <v>0</v>
      </c>
      <c r="T139" s="23"/>
    </row>
    <row r="140" spans="1:20" ht="11.25" customHeight="1">
      <c r="A140" s="85"/>
      <c r="B140" s="86">
        <v>4520</v>
      </c>
      <c r="C140" s="76"/>
      <c r="D140" s="76"/>
      <c r="E140" s="78"/>
      <c r="F140" s="78"/>
      <c r="G140" s="78"/>
      <c r="H140" s="78"/>
      <c r="I140" s="78"/>
      <c r="J140" s="78"/>
      <c r="K140" s="244"/>
      <c r="L140" s="244"/>
      <c r="M140" s="251"/>
      <c r="N140" s="251"/>
      <c r="O140" s="251"/>
      <c r="P140" s="251"/>
      <c r="Q140" s="251"/>
      <c r="R140" s="251"/>
      <c r="S140" s="84">
        <f t="shared" si="12"/>
        <v>0</v>
      </c>
      <c r="T140" s="23"/>
    </row>
    <row r="141" spans="1:20" ht="11.25" customHeight="1" thickBot="1">
      <c r="A141" s="108"/>
      <c r="B141" s="117">
        <v>6060</v>
      </c>
      <c r="C141" s="114"/>
      <c r="D141" s="114"/>
      <c r="E141" s="129"/>
      <c r="F141" s="129"/>
      <c r="G141" s="129"/>
      <c r="H141" s="129"/>
      <c r="I141" s="129"/>
      <c r="J141" s="129"/>
      <c r="K141" s="247"/>
      <c r="L141" s="247"/>
      <c r="M141" s="252"/>
      <c r="N141" s="252"/>
      <c r="O141" s="252"/>
      <c r="P141" s="252"/>
      <c r="Q141" s="252"/>
      <c r="R141" s="252"/>
      <c r="S141" s="149">
        <f t="shared" si="12"/>
        <v>0</v>
      </c>
      <c r="T141" s="23"/>
    </row>
    <row r="142" spans="1:20" ht="12" customHeight="1" thickBot="1">
      <c r="A142" s="99" t="s">
        <v>135</v>
      </c>
      <c r="B142" s="100"/>
      <c r="C142" s="101">
        <f aca="true" t="shared" si="14" ref="C142:R142">SUM(C126:C141)</f>
        <v>0</v>
      </c>
      <c r="D142" s="101">
        <f t="shared" si="14"/>
        <v>0</v>
      </c>
      <c r="E142" s="101">
        <f t="shared" si="14"/>
        <v>0</v>
      </c>
      <c r="F142" s="101">
        <f t="shared" si="14"/>
        <v>0</v>
      </c>
      <c r="G142" s="101">
        <f t="shared" si="14"/>
        <v>0</v>
      </c>
      <c r="H142" s="101">
        <f t="shared" si="14"/>
        <v>0</v>
      </c>
      <c r="I142" s="101">
        <f t="shared" si="14"/>
        <v>0</v>
      </c>
      <c r="J142" s="101">
        <f t="shared" si="14"/>
        <v>0</v>
      </c>
      <c r="K142" s="101">
        <f t="shared" si="14"/>
        <v>0</v>
      </c>
      <c r="L142" s="101">
        <f t="shared" si="14"/>
        <v>0</v>
      </c>
      <c r="M142" s="101">
        <f t="shared" si="14"/>
        <v>0</v>
      </c>
      <c r="N142" s="101">
        <f t="shared" si="14"/>
        <v>0</v>
      </c>
      <c r="O142" s="101">
        <f t="shared" si="14"/>
        <v>0</v>
      </c>
      <c r="P142" s="101">
        <f t="shared" si="14"/>
        <v>0</v>
      </c>
      <c r="Q142" s="101">
        <f t="shared" si="14"/>
        <v>0</v>
      </c>
      <c r="R142" s="101">
        <f t="shared" si="14"/>
        <v>0</v>
      </c>
      <c r="S142" s="102">
        <f t="shared" si="12"/>
        <v>0</v>
      </c>
      <c r="T142" s="103"/>
    </row>
    <row r="143" spans="1:20" ht="12" customHeight="1">
      <c r="A143" s="85">
        <v>85410</v>
      </c>
      <c r="B143" s="86">
        <v>3020</v>
      </c>
      <c r="C143" s="78"/>
      <c r="D143" s="78"/>
      <c r="E143" s="78"/>
      <c r="F143" s="78"/>
      <c r="G143" s="78"/>
      <c r="H143" s="78"/>
      <c r="I143" s="78"/>
      <c r="J143" s="78"/>
      <c r="K143" s="106"/>
      <c r="L143" s="106"/>
      <c r="M143" s="106"/>
      <c r="N143" s="150"/>
      <c r="O143" s="107"/>
      <c r="P143" s="107"/>
      <c r="Q143" s="107"/>
      <c r="R143" s="151"/>
      <c r="S143" s="148">
        <f t="shared" si="12"/>
        <v>0</v>
      </c>
      <c r="T143" s="23"/>
    </row>
    <row r="144" spans="1:20" ht="12" customHeight="1">
      <c r="A144" s="82"/>
      <c r="B144" s="75">
        <v>4010</v>
      </c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80"/>
      <c r="O144" s="109"/>
      <c r="P144" s="109"/>
      <c r="Q144" s="109"/>
      <c r="R144" s="80"/>
      <c r="S144" s="84">
        <f t="shared" si="12"/>
        <v>0</v>
      </c>
      <c r="T144" s="23"/>
    </row>
    <row r="145" spans="1:20" ht="12" customHeight="1">
      <c r="A145" s="85" t="s">
        <v>136</v>
      </c>
      <c r="B145" s="86">
        <v>4040</v>
      </c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80"/>
      <c r="O145" s="109"/>
      <c r="P145" s="109"/>
      <c r="Q145" s="109"/>
      <c r="R145" s="80"/>
      <c r="S145" s="84">
        <f t="shared" si="12"/>
        <v>0</v>
      </c>
      <c r="T145" s="23"/>
    </row>
    <row r="146" spans="1:20" ht="12" customHeight="1">
      <c r="A146" s="85" t="s">
        <v>137</v>
      </c>
      <c r="B146" s="86">
        <v>4110</v>
      </c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80"/>
      <c r="O146" s="109"/>
      <c r="P146" s="109"/>
      <c r="Q146" s="109"/>
      <c r="R146" s="80"/>
      <c r="S146" s="84">
        <f t="shared" si="12"/>
        <v>0</v>
      </c>
      <c r="T146" s="23"/>
    </row>
    <row r="147" spans="1:20" ht="12" customHeight="1">
      <c r="A147" s="269" t="s">
        <v>214</v>
      </c>
      <c r="B147" s="86">
        <v>4210</v>
      </c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109"/>
      <c r="P147" s="109"/>
      <c r="Q147" s="109"/>
      <c r="R147" s="80"/>
      <c r="S147" s="84">
        <f t="shared" si="12"/>
        <v>0</v>
      </c>
      <c r="T147" s="23"/>
    </row>
    <row r="148" spans="1:20" ht="12" customHeight="1">
      <c r="A148" s="85"/>
      <c r="B148" s="86">
        <v>4240</v>
      </c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80"/>
      <c r="O148" s="109"/>
      <c r="P148" s="109"/>
      <c r="Q148" s="109"/>
      <c r="R148" s="80"/>
      <c r="S148" s="84">
        <f t="shared" si="12"/>
        <v>0</v>
      </c>
      <c r="T148" s="23"/>
    </row>
    <row r="149" spans="1:20" ht="12" customHeight="1">
      <c r="A149" s="85"/>
      <c r="B149" s="86">
        <v>4300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80"/>
      <c r="O149" s="109"/>
      <c r="P149" s="109"/>
      <c r="Q149" s="109"/>
      <c r="R149" s="80"/>
      <c r="S149" s="84">
        <f t="shared" si="12"/>
        <v>0</v>
      </c>
      <c r="T149" s="23"/>
    </row>
    <row r="150" spans="1:20" ht="12" customHeight="1" thickBot="1">
      <c r="A150" s="85"/>
      <c r="B150" s="86">
        <v>4410</v>
      </c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80"/>
      <c r="O150" s="80"/>
      <c r="P150" s="80"/>
      <c r="Q150" s="80"/>
      <c r="R150" s="80"/>
      <c r="S150" s="84">
        <f t="shared" si="12"/>
        <v>0</v>
      </c>
      <c r="T150" s="23"/>
    </row>
    <row r="151" spans="1:20" ht="12" customHeight="1" thickBot="1">
      <c r="A151" s="99" t="s">
        <v>138</v>
      </c>
      <c r="B151" s="100"/>
      <c r="C151" s="101">
        <f aca="true" t="shared" si="15" ref="C151:R151">SUM(C143:C150)</f>
        <v>0</v>
      </c>
      <c r="D151" s="101">
        <f t="shared" si="15"/>
        <v>0</v>
      </c>
      <c r="E151" s="101">
        <f t="shared" si="15"/>
        <v>0</v>
      </c>
      <c r="F151" s="101">
        <f t="shared" si="15"/>
        <v>0</v>
      </c>
      <c r="G151" s="101">
        <f t="shared" si="15"/>
        <v>0</v>
      </c>
      <c r="H151" s="101">
        <f t="shared" si="15"/>
        <v>0</v>
      </c>
      <c r="I151" s="101">
        <f t="shared" si="15"/>
        <v>0</v>
      </c>
      <c r="J151" s="101">
        <f t="shared" si="15"/>
        <v>0</v>
      </c>
      <c r="K151" s="101">
        <f t="shared" si="15"/>
        <v>0</v>
      </c>
      <c r="L151" s="101">
        <f t="shared" si="15"/>
        <v>0</v>
      </c>
      <c r="M151" s="101">
        <f t="shared" si="15"/>
        <v>0</v>
      </c>
      <c r="N151" s="101">
        <f t="shared" si="15"/>
        <v>0</v>
      </c>
      <c r="O151" s="101">
        <f t="shared" si="15"/>
        <v>0</v>
      </c>
      <c r="P151" s="101">
        <f t="shared" si="15"/>
        <v>0</v>
      </c>
      <c r="Q151" s="101">
        <f t="shared" si="15"/>
        <v>0</v>
      </c>
      <c r="R151" s="101">
        <f t="shared" si="15"/>
        <v>0</v>
      </c>
      <c r="S151" s="102">
        <f aca="true" t="shared" si="16" ref="S151:S173">R151+Q151+P151+O151+N151+M151+L151+K151+J151+I151+H151+G151+F151+E151+D151+C151</f>
        <v>0</v>
      </c>
      <c r="T151" s="113"/>
    </row>
    <row r="152" spans="1:20" ht="11.25" customHeight="1">
      <c r="A152" s="152">
        <v>85415</v>
      </c>
      <c r="B152" s="117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19"/>
      <c r="N152" s="119"/>
      <c r="O152" s="128"/>
      <c r="P152" s="128"/>
      <c r="Q152" s="127"/>
      <c r="R152" s="153"/>
      <c r="S152" s="148">
        <f t="shared" si="16"/>
        <v>0</v>
      </c>
      <c r="T152" s="55"/>
    </row>
    <row r="153" spans="1:20" ht="11.25" customHeight="1">
      <c r="A153" s="154"/>
      <c r="B153" s="86">
        <v>3240</v>
      </c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9"/>
      <c r="N153" s="79"/>
      <c r="O153" s="78"/>
      <c r="P153" s="78"/>
      <c r="Q153" s="78"/>
      <c r="R153" s="91"/>
      <c r="S153" s="84">
        <f t="shared" si="16"/>
        <v>0</v>
      </c>
      <c r="T153" s="55"/>
    </row>
    <row r="154" spans="1:20" ht="11.25" customHeight="1">
      <c r="A154" s="154" t="s">
        <v>139</v>
      </c>
      <c r="B154" s="87">
        <v>4110</v>
      </c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90"/>
      <c r="N154" s="90"/>
      <c r="O154" s="89"/>
      <c r="P154" s="89"/>
      <c r="Q154" s="89"/>
      <c r="R154" s="90"/>
      <c r="S154" s="84">
        <f t="shared" si="16"/>
        <v>0</v>
      </c>
      <c r="T154" s="55"/>
    </row>
    <row r="155" spans="1:20" ht="11.25" customHeight="1">
      <c r="A155" s="260" t="s">
        <v>140</v>
      </c>
      <c r="B155" s="87">
        <v>4120</v>
      </c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90"/>
      <c r="N155" s="90"/>
      <c r="O155" s="89"/>
      <c r="P155" s="89"/>
      <c r="Q155" s="89"/>
      <c r="R155" s="90"/>
      <c r="S155" s="84">
        <f t="shared" si="16"/>
        <v>0</v>
      </c>
      <c r="T155" s="55"/>
    </row>
    <row r="156" spans="1:20" ht="11.25" customHeight="1">
      <c r="A156" s="259"/>
      <c r="B156" s="87">
        <v>4300</v>
      </c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90"/>
      <c r="N156" s="90"/>
      <c r="O156" s="89"/>
      <c r="P156" s="89"/>
      <c r="Q156" s="89"/>
      <c r="R156" s="90"/>
      <c r="S156" s="84">
        <f t="shared" si="16"/>
        <v>0</v>
      </c>
      <c r="T156" s="55"/>
    </row>
    <row r="157" spans="1:20" ht="11.25" customHeight="1" thickBot="1">
      <c r="A157" s="261"/>
      <c r="B157" s="87"/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90"/>
      <c r="N157" s="90"/>
      <c r="O157" s="89"/>
      <c r="P157" s="89"/>
      <c r="Q157" s="89"/>
      <c r="R157" s="90"/>
      <c r="S157" s="149">
        <f t="shared" si="16"/>
        <v>0</v>
      </c>
      <c r="T157" s="55"/>
    </row>
    <row r="158" spans="1:20" ht="11.25" customHeight="1" thickBot="1">
      <c r="A158" s="99" t="s">
        <v>141</v>
      </c>
      <c r="B158" s="100"/>
      <c r="C158" s="101">
        <f aca="true" t="shared" si="17" ref="C158:R158">SUM(C152:C157)</f>
        <v>0</v>
      </c>
      <c r="D158" s="101">
        <f t="shared" si="17"/>
        <v>0</v>
      </c>
      <c r="E158" s="101">
        <f t="shared" si="17"/>
        <v>0</v>
      </c>
      <c r="F158" s="101">
        <f t="shared" si="17"/>
        <v>0</v>
      </c>
      <c r="G158" s="101">
        <f t="shared" si="17"/>
        <v>0</v>
      </c>
      <c r="H158" s="101">
        <f t="shared" si="17"/>
        <v>0</v>
      </c>
      <c r="I158" s="101">
        <f t="shared" si="17"/>
        <v>0</v>
      </c>
      <c r="J158" s="101">
        <f t="shared" si="17"/>
        <v>0</v>
      </c>
      <c r="K158" s="101">
        <f t="shared" si="17"/>
        <v>0</v>
      </c>
      <c r="L158" s="101">
        <f t="shared" si="17"/>
        <v>0</v>
      </c>
      <c r="M158" s="101">
        <f t="shared" si="17"/>
        <v>0</v>
      </c>
      <c r="N158" s="101">
        <f t="shared" si="17"/>
        <v>0</v>
      </c>
      <c r="O158" s="101">
        <f t="shared" si="17"/>
        <v>0</v>
      </c>
      <c r="P158" s="101">
        <f t="shared" si="17"/>
        <v>0</v>
      </c>
      <c r="Q158" s="101">
        <f t="shared" si="17"/>
        <v>0</v>
      </c>
      <c r="R158" s="101">
        <f t="shared" si="17"/>
        <v>0</v>
      </c>
      <c r="S158" s="102">
        <f t="shared" si="16"/>
        <v>0</v>
      </c>
      <c r="T158" s="113"/>
    </row>
    <row r="159" spans="1:20" ht="11.25" customHeight="1">
      <c r="A159" s="152">
        <v>85417</v>
      </c>
      <c r="B159" s="117">
        <v>4010</v>
      </c>
      <c r="C159" s="114"/>
      <c r="D159" s="114"/>
      <c r="E159" s="114"/>
      <c r="F159" s="114"/>
      <c r="G159" s="114"/>
      <c r="H159" s="114"/>
      <c r="I159" s="114"/>
      <c r="J159" s="129"/>
      <c r="K159" s="114"/>
      <c r="L159" s="114"/>
      <c r="M159" s="118"/>
      <c r="N159" s="118"/>
      <c r="O159" s="118"/>
      <c r="P159" s="118"/>
      <c r="Q159" s="118"/>
      <c r="R159" s="155"/>
      <c r="S159" s="148">
        <f t="shared" si="16"/>
        <v>0</v>
      </c>
      <c r="T159" s="23"/>
    </row>
    <row r="160" spans="1:20" ht="11.25" customHeight="1">
      <c r="A160" s="154"/>
      <c r="B160" s="86">
        <v>4040</v>
      </c>
      <c r="C160" s="76"/>
      <c r="D160" s="76"/>
      <c r="E160" s="76"/>
      <c r="F160" s="76"/>
      <c r="G160" s="76"/>
      <c r="H160" s="76"/>
      <c r="I160" s="76"/>
      <c r="J160" s="78"/>
      <c r="K160" s="76"/>
      <c r="L160" s="76"/>
      <c r="M160" s="120"/>
      <c r="N160" s="120"/>
      <c r="O160" s="120"/>
      <c r="P160" s="120"/>
      <c r="Q160" s="120"/>
      <c r="R160" s="121"/>
      <c r="S160" s="84">
        <f t="shared" si="16"/>
        <v>0</v>
      </c>
      <c r="T160" s="23"/>
    </row>
    <row r="161" spans="1:20" ht="11.25" customHeight="1">
      <c r="A161" s="154" t="s">
        <v>142</v>
      </c>
      <c r="B161" s="86">
        <v>4110</v>
      </c>
      <c r="C161" s="76"/>
      <c r="D161" s="76"/>
      <c r="E161" s="76"/>
      <c r="F161" s="76"/>
      <c r="G161" s="76"/>
      <c r="H161" s="76"/>
      <c r="I161" s="76"/>
      <c r="J161" s="78"/>
      <c r="K161" s="76"/>
      <c r="L161" s="76"/>
      <c r="M161" s="120"/>
      <c r="N161" s="120"/>
      <c r="O161" s="120"/>
      <c r="P161" s="120"/>
      <c r="Q161" s="120"/>
      <c r="R161" s="121"/>
      <c r="S161" s="84">
        <f t="shared" si="16"/>
        <v>0</v>
      </c>
      <c r="T161" s="23"/>
    </row>
    <row r="162" spans="1:20" ht="11.25" customHeight="1">
      <c r="A162" s="154" t="s">
        <v>143</v>
      </c>
      <c r="B162" s="86">
        <v>4120</v>
      </c>
      <c r="C162" s="76"/>
      <c r="D162" s="76"/>
      <c r="E162" s="76"/>
      <c r="F162" s="76"/>
      <c r="G162" s="76"/>
      <c r="H162" s="76"/>
      <c r="I162" s="76"/>
      <c r="J162" s="78"/>
      <c r="K162" s="76"/>
      <c r="L162" s="76"/>
      <c r="M162" s="120"/>
      <c r="N162" s="120"/>
      <c r="O162" s="120"/>
      <c r="P162" s="120"/>
      <c r="Q162" s="120"/>
      <c r="R162" s="121"/>
      <c r="S162" s="84">
        <f t="shared" si="16"/>
        <v>0</v>
      </c>
      <c r="T162" s="23"/>
    </row>
    <row r="163" spans="1:20" ht="11.25" customHeight="1" thickBot="1">
      <c r="A163" s="154" t="s">
        <v>144</v>
      </c>
      <c r="B163" s="86">
        <v>4440</v>
      </c>
      <c r="C163" s="76"/>
      <c r="D163" s="76"/>
      <c r="E163" s="76"/>
      <c r="F163" s="76"/>
      <c r="G163" s="76"/>
      <c r="H163" s="76"/>
      <c r="I163" s="76"/>
      <c r="J163" s="78"/>
      <c r="K163" s="76"/>
      <c r="L163" s="76"/>
      <c r="M163" s="120"/>
      <c r="N163" s="120"/>
      <c r="O163" s="120"/>
      <c r="P163" s="120"/>
      <c r="Q163" s="120"/>
      <c r="R163" s="121"/>
      <c r="S163" s="149">
        <f t="shared" si="16"/>
        <v>0</v>
      </c>
      <c r="T163" s="23"/>
    </row>
    <row r="164" spans="1:20" ht="11.25" customHeight="1" thickBot="1">
      <c r="A164" s="147" t="s">
        <v>145</v>
      </c>
      <c r="B164" s="156"/>
      <c r="C164" s="101">
        <f aca="true" t="shared" si="18" ref="C164:R164">SUM(C159:C163)</f>
        <v>0</v>
      </c>
      <c r="D164" s="101">
        <f t="shared" si="18"/>
        <v>0</v>
      </c>
      <c r="E164" s="101">
        <f t="shared" si="18"/>
        <v>0</v>
      </c>
      <c r="F164" s="101">
        <f t="shared" si="18"/>
        <v>0</v>
      </c>
      <c r="G164" s="101">
        <f t="shared" si="18"/>
        <v>0</v>
      </c>
      <c r="H164" s="101">
        <f t="shared" si="18"/>
        <v>0</v>
      </c>
      <c r="I164" s="101">
        <f t="shared" si="18"/>
        <v>0</v>
      </c>
      <c r="J164" s="101">
        <f t="shared" si="18"/>
        <v>0</v>
      </c>
      <c r="K164" s="101">
        <f t="shared" si="18"/>
        <v>0</v>
      </c>
      <c r="L164" s="101">
        <f t="shared" si="18"/>
        <v>0</v>
      </c>
      <c r="M164" s="101">
        <f t="shared" si="18"/>
        <v>0</v>
      </c>
      <c r="N164" s="101">
        <f t="shared" si="18"/>
        <v>0</v>
      </c>
      <c r="O164" s="101">
        <f t="shared" si="18"/>
        <v>0</v>
      </c>
      <c r="P164" s="101">
        <f t="shared" si="18"/>
        <v>0</v>
      </c>
      <c r="Q164" s="101">
        <f t="shared" si="18"/>
        <v>0</v>
      </c>
      <c r="R164" s="101">
        <f t="shared" si="18"/>
        <v>0</v>
      </c>
      <c r="S164" s="102">
        <f t="shared" si="16"/>
        <v>0</v>
      </c>
      <c r="T164" s="103"/>
    </row>
    <row r="165" spans="1:20" ht="11.25" customHeight="1">
      <c r="A165" s="122">
        <v>85446</v>
      </c>
      <c r="B165" s="157">
        <v>4300</v>
      </c>
      <c r="C165" s="158"/>
      <c r="D165" s="158"/>
      <c r="E165" s="158"/>
      <c r="F165" s="158"/>
      <c r="G165" s="158"/>
      <c r="H165" s="158"/>
      <c r="I165" s="158"/>
      <c r="J165" s="158"/>
      <c r="K165" s="158"/>
      <c r="L165" s="158"/>
      <c r="M165" s="114"/>
      <c r="N165" s="114"/>
      <c r="O165" s="114"/>
      <c r="P165" s="114"/>
      <c r="Q165" s="114"/>
      <c r="R165" s="140"/>
      <c r="S165" s="148">
        <f t="shared" si="16"/>
        <v>0</v>
      </c>
      <c r="T165" s="103"/>
    </row>
    <row r="166" spans="1:20" ht="11.25" customHeight="1">
      <c r="A166" s="124" t="s">
        <v>146</v>
      </c>
      <c r="B166" s="8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84">
        <f t="shared" si="16"/>
        <v>0</v>
      </c>
      <c r="T166" s="103"/>
    </row>
    <row r="167" spans="1:20" ht="11.25" customHeight="1">
      <c r="A167" s="124" t="s">
        <v>147</v>
      </c>
      <c r="B167" s="8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84">
        <f t="shared" si="16"/>
        <v>0</v>
      </c>
      <c r="T167" s="103"/>
    </row>
    <row r="168" spans="1:20" ht="11.25" customHeight="1" thickBot="1">
      <c r="A168" s="124" t="s">
        <v>148</v>
      </c>
      <c r="B168" s="8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149">
        <f t="shared" si="16"/>
        <v>0</v>
      </c>
      <c r="T168" s="103"/>
    </row>
    <row r="169" spans="1:20" ht="11.25" customHeight="1" thickBot="1">
      <c r="A169" s="147" t="s">
        <v>149</v>
      </c>
      <c r="B169" s="156"/>
      <c r="C169" s="101">
        <f aca="true" t="shared" si="19" ref="C169:R169">SUM(C164:C168)</f>
        <v>0</v>
      </c>
      <c r="D169" s="101">
        <f t="shared" si="19"/>
        <v>0</v>
      </c>
      <c r="E169" s="101">
        <f t="shared" si="19"/>
        <v>0</v>
      </c>
      <c r="F169" s="101">
        <f t="shared" si="19"/>
        <v>0</v>
      </c>
      <c r="G169" s="101">
        <f t="shared" si="19"/>
        <v>0</v>
      </c>
      <c r="H169" s="101">
        <f t="shared" si="19"/>
        <v>0</v>
      </c>
      <c r="I169" s="101">
        <f t="shared" si="19"/>
        <v>0</v>
      </c>
      <c r="J169" s="101">
        <f t="shared" si="19"/>
        <v>0</v>
      </c>
      <c r="K169" s="101">
        <f t="shared" si="19"/>
        <v>0</v>
      </c>
      <c r="L169" s="101">
        <f t="shared" si="19"/>
        <v>0</v>
      </c>
      <c r="M169" s="101">
        <f t="shared" si="19"/>
        <v>0</v>
      </c>
      <c r="N169" s="101">
        <f t="shared" si="19"/>
        <v>0</v>
      </c>
      <c r="O169" s="101">
        <f t="shared" si="19"/>
        <v>0</v>
      </c>
      <c r="P169" s="101">
        <f t="shared" si="19"/>
        <v>0</v>
      </c>
      <c r="Q169" s="101">
        <f t="shared" si="19"/>
        <v>0</v>
      </c>
      <c r="R169" s="101">
        <f t="shared" si="19"/>
        <v>0</v>
      </c>
      <c r="S169" s="194">
        <f t="shared" si="16"/>
        <v>0</v>
      </c>
      <c r="T169" s="103"/>
    </row>
    <row r="170" spans="1:20" ht="11.25" customHeight="1">
      <c r="A170" s="205">
        <v>85495</v>
      </c>
      <c r="B170" s="8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253"/>
      <c r="S170" s="212">
        <f t="shared" si="16"/>
        <v>0</v>
      </c>
      <c r="T170" s="256"/>
    </row>
    <row r="171" spans="1:20" ht="11.25" customHeight="1">
      <c r="A171" s="259" t="s">
        <v>150</v>
      </c>
      <c r="B171" s="75">
        <v>4440</v>
      </c>
      <c r="C171" s="159"/>
      <c r="D171" s="159"/>
      <c r="E171" s="159"/>
      <c r="F171" s="159"/>
      <c r="G171" s="159"/>
      <c r="H171" s="159"/>
      <c r="I171" s="159"/>
      <c r="J171" s="159"/>
      <c r="K171" s="159"/>
      <c r="L171" s="159"/>
      <c r="M171" s="266"/>
      <c r="N171" s="77"/>
      <c r="O171" s="77"/>
      <c r="P171" s="77"/>
      <c r="Q171" s="77"/>
      <c r="R171" s="254"/>
      <c r="S171" s="195">
        <f t="shared" si="16"/>
        <v>0</v>
      </c>
      <c r="T171" s="256"/>
    </row>
    <row r="172" spans="1:20" ht="11.25" customHeight="1" thickBot="1">
      <c r="A172" s="258" t="s">
        <v>151</v>
      </c>
      <c r="B172" s="117"/>
      <c r="C172" s="158"/>
      <c r="D172" s="158"/>
      <c r="E172" s="158"/>
      <c r="F172" s="158"/>
      <c r="G172" s="158"/>
      <c r="H172" s="158"/>
      <c r="I172" s="158"/>
      <c r="J172" s="158"/>
      <c r="K172" s="158"/>
      <c r="L172" s="158"/>
      <c r="M172" s="265"/>
      <c r="N172" s="160"/>
      <c r="O172" s="94"/>
      <c r="P172" s="94"/>
      <c r="Q172" s="94"/>
      <c r="R172" s="255"/>
      <c r="S172" s="213">
        <f t="shared" si="16"/>
        <v>0</v>
      </c>
      <c r="T172" s="256"/>
    </row>
    <row r="173" spans="1:20" ht="11.25" customHeight="1" thickBot="1">
      <c r="A173" s="147" t="s">
        <v>152</v>
      </c>
      <c r="B173" s="161"/>
      <c r="C173" s="162">
        <f aca="true" t="shared" si="20" ref="C173:R173">C171</f>
        <v>0</v>
      </c>
      <c r="D173" s="162">
        <f t="shared" si="20"/>
        <v>0</v>
      </c>
      <c r="E173" s="162">
        <f t="shared" si="20"/>
        <v>0</v>
      </c>
      <c r="F173" s="162">
        <f t="shared" si="20"/>
        <v>0</v>
      </c>
      <c r="G173" s="162">
        <f t="shared" si="20"/>
        <v>0</v>
      </c>
      <c r="H173" s="162">
        <f t="shared" si="20"/>
        <v>0</v>
      </c>
      <c r="I173" s="162">
        <f t="shared" si="20"/>
        <v>0</v>
      </c>
      <c r="J173" s="162">
        <f t="shared" si="20"/>
        <v>0</v>
      </c>
      <c r="K173" s="162">
        <f t="shared" si="20"/>
        <v>0</v>
      </c>
      <c r="L173" s="162">
        <f t="shared" si="20"/>
        <v>0</v>
      </c>
      <c r="M173" s="162">
        <f t="shared" si="20"/>
        <v>0</v>
      </c>
      <c r="N173" s="162">
        <f t="shared" si="20"/>
        <v>0</v>
      </c>
      <c r="O173" s="162">
        <f t="shared" si="20"/>
        <v>0</v>
      </c>
      <c r="P173" s="162">
        <f t="shared" si="20"/>
        <v>0</v>
      </c>
      <c r="Q173" s="162">
        <f t="shared" si="20"/>
        <v>0</v>
      </c>
      <c r="R173" s="162">
        <f t="shared" si="20"/>
        <v>0</v>
      </c>
      <c r="S173" s="257">
        <f t="shared" si="16"/>
        <v>0</v>
      </c>
      <c r="T173" s="103"/>
    </row>
    <row r="174" spans="1:20" ht="11.25" customHeight="1">
      <c r="A174" s="130"/>
      <c r="B174" s="131"/>
      <c r="C174" s="132"/>
      <c r="D174" s="132"/>
      <c r="E174" s="132"/>
      <c r="F174" s="132"/>
      <c r="G174" s="132"/>
      <c r="H174" s="132"/>
      <c r="I174" s="132"/>
      <c r="J174" s="132"/>
      <c r="K174" s="132"/>
      <c r="L174" s="132"/>
      <c r="M174" s="132"/>
      <c r="N174" s="132"/>
      <c r="O174" s="132"/>
      <c r="P174" s="132"/>
      <c r="Q174" s="132"/>
      <c r="R174" s="132"/>
      <c r="S174" s="133"/>
      <c r="T174" s="28"/>
    </row>
    <row r="175" spans="1:20" ht="11.25" customHeight="1">
      <c r="A175" s="137" t="s">
        <v>153</v>
      </c>
      <c r="B175" s="163"/>
      <c r="C175" s="136">
        <f>C125+C142+C151+C158+C164+C169+C173</f>
        <v>0</v>
      </c>
      <c r="D175" s="136">
        <f>D125+D142+D151+D158+D164+D173</f>
        <v>0</v>
      </c>
      <c r="E175" s="136">
        <f>E125+E142+E151+E158+E164+E169+E173</f>
        <v>0</v>
      </c>
      <c r="F175" s="136">
        <f>F125+F142+F151+F158+F164+F173</f>
        <v>0</v>
      </c>
      <c r="G175" s="136">
        <f>G125+G142+G151+G158+G164+G173</f>
        <v>0</v>
      </c>
      <c r="H175" s="136">
        <f>H125+H142+H151+H158+H164+H169+H173</f>
        <v>0</v>
      </c>
      <c r="I175" s="136">
        <f aca="true" t="shared" si="21" ref="I175:R175">I125+I142+I151+I158+I164+I173</f>
        <v>0</v>
      </c>
      <c r="J175" s="136">
        <f t="shared" si="21"/>
        <v>0</v>
      </c>
      <c r="K175" s="136">
        <f t="shared" si="21"/>
        <v>0</v>
      </c>
      <c r="L175" s="136">
        <f t="shared" si="21"/>
        <v>0</v>
      </c>
      <c r="M175" s="136">
        <f t="shared" si="21"/>
        <v>0</v>
      </c>
      <c r="N175" s="136">
        <f t="shared" si="21"/>
        <v>0</v>
      </c>
      <c r="O175" s="136">
        <f t="shared" si="21"/>
        <v>0</v>
      </c>
      <c r="P175" s="136">
        <f t="shared" si="21"/>
        <v>0</v>
      </c>
      <c r="Q175" s="136">
        <f t="shared" si="21"/>
        <v>0</v>
      </c>
      <c r="R175" s="136">
        <f t="shared" si="21"/>
        <v>0</v>
      </c>
      <c r="S175" s="136">
        <f>S125+S142+S151+S158+S164+S169+S173</f>
        <v>0</v>
      </c>
      <c r="T175" s="164"/>
    </row>
    <row r="176" spans="1:20" ht="11.25" customHeight="1" thickBot="1">
      <c r="A176" s="55">
        <v>854</v>
      </c>
      <c r="B176" s="56"/>
      <c r="C176" s="140"/>
      <c r="D176" s="140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1">
        <f>C175+D175+E175+F175+G175+H175+I175+J175+K175+L175+M175+O175+Q175+R175+P175+N175</f>
        <v>0</v>
      </c>
      <c r="T176" s="28"/>
    </row>
    <row r="177" spans="1:20" ht="11.25" customHeight="1">
      <c r="A177" s="276">
        <v>92605</v>
      </c>
      <c r="B177" s="277"/>
      <c r="C177" s="278"/>
      <c r="D177" s="278"/>
      <c r="E177" s="278"/>
      <c r="F177" s="278"/>
      <c r="G177" s="278"/>
      <c r="H177" s="278"/>
      <c r="I177" s="278"/>
      <c r="J177" s="278"/>
      <c r="K177" s="278"/>
      <c r="L177" s="278"/>
      <c r="M177" s="279"/>
      <c r="N177" s="279"/>
      <c r="O177" s="279"/>
      <c r="P177" s="279"/>
      <c r="Q177" s="279"/>
      <c r="R177" s="280"/>
      <c r="S177" s="281"/>
      <c r="T177" s="28"/>
    </row>
    <row r="178" spans="1:20" ht="11.25" customHeight="1">
      <c r="A178" s="282"/>
      <c r="B178" s="283"/>
      <c r="C178" s="284"/>
      <c r="D178" s="284"/>
      <c r="E178" s="284"/>
      <c r="F178" s="284"/>
      <c r="G178" s="284"/>
      <c r="H178" s="284"/>
      <c r="I178" s="284"/>
      <c r="J178" s="284"/>
      <c r="K178" s="284"/>
      <c r="L178" s="284"/>
      <c r="M178" s="285"/>
      <c r="N178" s="285"/>
      <c r="O178" s="285"/>
      <c r="P178" s="285"/>
      <c r="Q178" s="285"/>
      <c r="R178" s="286"/>
      <c r="S178" s="287"/>
      <c r="T178" s="28"/>
    </row>
    <row r="179" spans="1:20" ht="11.25" customHeight="1">
      <c r="A179" s="269" t="s">
        <v>210</v>
      </c>
      <c r="B179" s="86">
        <v>4110</v>
      </c>
      <c r="C179" s="165"/>
      <c r="D179" s="165"/>
      <c r="E179" s="165"/>
      <c r="F179" s="165"/>
      <c r="G179" s="165"/>
      <c r="H179" s="165"/>
      <c r="I179" s="165"/>
      <c r="J179" s="238"/>
      <c r="K179" s="165"/>
      <c r="L179" s="165"/>
      <c r="M179" s="78"/>
      <c r="N179" s="78"/>
      <c r="O179" s="78"/>
      <c r="P179" s="78"/>
      <c r="Q179" s="78"/>
      <c r="R179" s="90"/>
      <c r="S179" s="84">
        <f aca="true" t="shared" si="22" ref="S179:S184">R179+Q179+P179+O179+N179+M179+L179+K179+J179+I179+H179+G179+F179+E179+D179+C179</f>
        <v>0</v>
      </c>
      <c r="T179" s="28"/>
    </row>
    <row r="180" spans="1:20" ht="11.25" customHeight="1">
      <c r="A180" s="269" t="s">
        <v>211</v>
      </c>
      <c r="B180" s="86">
        <v>4120</v>
      </c>
      <c r="C180" s="165"/>
      <c r="D180" s="165"/>
      <c r="E180" s="165"/>
      <c r="F180" s="165"/>
      <c r="G180" s="165"/>
      <c r="H180" s="165"/>
      <c r="I180" s="165"/>
      <c r="J180" s="238"/>
      <c r="K180" s="165"/>
      <c r="L180" s="165"/>
      <c r="M180" s="78"/>
      <c r="N180" s="78"/>
      <c r="O180" s="78"/>
      <c r="P180" s="78"/>
      <c r="Q180" s="78"/>
      <c r="R180" s="90"/>
      <c r="S180" s="84">
        <f t="shared" si="22"/>
        <v>0</v>
      </c>
      <c r="T180" s="28"/>
    </row>
    <row r="181" spans="1:20" ht="11.25" customHeight="1">
      <c r="A181" s="269" t="s">
        <v>213</v>
      </c>
      <c r="B181" s="86">
        <v>4170</v>
      </c>
      <c r="C181" s="165"/>
      <c r="D181" s="165"/>
      <c r="E181" s="165"/>
      <c r="F181" s="165"/>
      <c r="G181" s="165"/>
      <c r="H181" s="165"/>
      <c r="I181" s="165"/>
      <c r="J181" s="238"/>
      <c r="K181" s="165"/>
      <c r="L181" s="165"/>
      <c r="M181" s="78"/>
      <c r="N181" s="78"/>
      <c r="O181" s="78"/>
      <c r="P181" s="78"/>
      <c r="Q181" s="78"/>
      <c r="R181" s="90"/>
      <c r="S181" s="84">
        <f t="shared" si="22"/>
        <v>0</v>
      </c>
      <c r="T181" s="28"/>
    </row>
    <row r="182" spans="1:20" ht="11.25" customHeight="1">
      <c r="A182" s="269" t="s">
        <v>212</v>
      </c>
      <c r="B182" s="86">
        <v>4300</v>
      </c>
      <c r="C182" s="165"/>
      <c r="D182" s="165"/>
      <c r="E182" s="165"/>
      <c r="F182" s="165"/>
      <c r="G182" s="165"/>
      <c r="H182" s="165"/>
      <c r="I182" s="165"/>
      <c r="J182" s="238"/>
      <c r="K182" s="165"/>
      <c r="L182" s="165"/>
      <c r="M182" s="78"/>
      <c r="N182" s="78"/>
      <c r="O182" s="78"/>
      <c r="P182" s="78"/>
      <c r="Q182" s="78"/>
      <c r="R182" s="90"/>
      <c r="S182" s="84">
        <f t="shared" si="22"/>
        <v>0</v>
      </c>
      <c r="T182" s="28"/>
    </row>
    <row r="183" spans="1:20" ht="11.25" customHeight="1" thickBot="1">
      <c r="A183" s="108"/>
      <c r="B183" s="117"/>
      <c r="C183" s="158"/>
      <c r="D183" s="158"/>
      <c r="E183" s="158"/>
      <c r="F183" s="158"/>
      <c r="G183" s="158"/>
      <c r="H183" s="158"/>
      <c r="I183" s="158"/>
      <c r="J183" s="158"/>
      <c r="K183" s="158"/>
      <c r="L183" s="158"/>
      <c r="M183" s="160"/>
      <c r="N183" s="160"/>
      <c r="O183" s="94"/>
      <c r="P183" s="94"/>
      <c r="Q183" s="94"/>
      <c r="R183" s="146"/>
      <c r="S183" s="149">
        <f t="shared" si="22"/>
        <v>0</v>
      </c>
      <c r="T183" s="28"/>
    </row>
    <row r="184" spans="1:20" ht="11.25" customHeight="1" thickBot="1">
      <c r="A184" s="147" t="s">
        <v>154</v>
      </c>
      <c r="B184" s="161"/>
      <c r="C184" s="162">
        <f aca="true" t="shared" si="23" ref="C184:R184">SUM(C179:C182)</f>
        <v>0</v>
      </c>
      <c r="D184" s="162">
        <f t="shared" si="23"/>
        <v>0</v>
      </c>
      <c r="E184" s="162">
        <f t="shared" si="23"/>
        <v>0</v>
      </c>
      <c r="F184" s="162">
        <f t="shared" si="23"/>
        <v>0</v>
      </c>
      <c r="G184" s="162">
        <f t="shared" si="23"/>
        <v>0</v>
      </c>
      <c r="H184" s="162">
        <f t="shared" si="23"/>
        <v>0</v>
      </c>
      <c r="I184" s="162">
        <f t="shared" si="23"/>
        <v>0</v>
      </c>
      <c r="J184" s="162">
        <f t="shared" si="23"/>
        <v>0</v>
      </c>
      <c r="K184" s="162">
        <f t="shared" si="23"/>
        <v>0</v>
      </c>
      <c r="L184" s="162">
        <f t="shared" si="23"/>
        <v>0</v>
      </c>
      <c r="M184" s="162">
        <f t="shared" si="23"/>
        <v>0</v>
      </c>
      <c r="N184" s="162">
        <f t="shared" si="23"/>
        <v>0</v>
      </c>
      <c r="O184" s="162">
        <f t="shared" si="23"/>
        <v>0</v>
      </c>
      <c r="P184" s="162">
        <f t="shared" si="23"/>
        <v>0</v>
      </c>
      <c r="Q184" s="162">
        <f t="shared" si="23"/>
        <v>0</v>
      </c>
      <c r="R184" s="162">
        <f t="shared" si="23"/>
        <v>0</v>
      </c>
      <c r="S184" s="102">
        <f t="shared" si="22"/>
        <v>0</v>
      </c>
      <c r="T184" s="28"/>
    </row>
    <row r="185" spans="1:20" ht="11.25" customHeight="1" thickBot="1">
      <c r="A185" s="142"/>
      <c r="B185" s="143"/>
      <c r="C185" s="144"/>
      <c r="D185" s="144"/>
      <c r="E185" s="144"/>
      <c r="F185" s="144"/>
      <c r="G185" s="144"/>
      <c r="H185" s="144"/>
      <c r="I185" s="144"/>
      <c r="J185" s="144"/>
      <c r="K185" s="144"/>
      <c r="L185" s="144"/>
      <c r="M185" s="144"/>
      <c r="N185" s="144"/>
      <c r="O185" s="144"/>
      <c r="P185" s="144"/>
      <c r="Q185" s="144"/>
      <c r="R185" s="144"/>
      <c r="S185" s="145"/>
      <c r="T185" s="28"/>
    </row>
    <row r="186" spans="1:20" ht="12.75" customHeight="1" thickBot="1">
      <c r="A186" s="74" t="s">
        <v>155</v>
      </c>
      <c r="B186" s="166"/>
      <c r="C186" s="167">
        <f aca="true" t="shared" si="24" ref="C186:R186">C108+C175+C184</f>
        <v>4000</v>
      </c>
      <c r="D186" s="167">
        <f t="shared" si="24"/>
        <v>0</v>
      </c>
      <c r="E186" s="167">
        <f t="shared" si="24"/>
        <v>0</v>
      </c>
      <c r="F186" s="167">
        <f t="shared" si="24"/>
        <v>0</v>
      </c>
      <c r="G186" s="167">
        <f t="shared" si="24"/>
        <v>1350</v>
      </c>
      <c r="H186" s="167">
        <f t="shared" si="24"/>
        <v>0</v>
      </c>
      <c r="I186" s="167">
        <f t="shared" si="24"/>
        <v>0</v>
      </c>
      <c r="J186" s="167">
        <f t="shared" si="24"/>
        <v>0</v>
      </c>
      <c r="K186" s="167">
        <f t="shared" si="24"/>
        <v>2000</v>
      </c>
      <c r="L186" s="167">
        <f t="shared" si="24"/>
        <v>0</v>
      </c>
      <c r="M186" s="167">
        <f t="shared" si="24"/>
        <v>0</v>
      </c>
      <c r="N186" s="167">
        <f t="shared" si="24"/>
        <v>0</v>
      </c>
      <c r="O186" s="167">
        <f t="shared" si="24"/>
        <v>0</v>
      </c>
      <c r="P186" s="167">
        <f t="shared" si="24"/>
        <v>0</v>
      </c>
      <c r="Q186" s="167">
        <f t="shared" si="24"/>
        <v>0</v>
      </c>
      <c r="R186" s="167">
        <f t="shared" si="24"/>
        <v>0</v>
      </c>
      <c r="S186" s="167">
        <f>S32+S44+S61+S74+S88+S97+S102+S106+S125+S142+S151+S158+S164+S169+S173+S184</f>
        <v>7350</v>
      </c>
      <c r="T186" s="28"/>
    </row>
    <row r="187" spans="1:20" ht="12.75" customHeight="1">
      <c r="A187" s="23"/>
      <c r="B187" s="45"/>
      <c r="C187" s="168" t="s">
        <v>156</v>
      </c>
      <c r="D187" s="168" t="s">
        <v>157</v>
      </c>
      <c r="E187" s="168" t="s">
        <v>158</v>
      </c>
      <c r="F187" s="168" t="s">
        <v>159</v>
      </c>
      <c r="G187" s="168" t="s">
        <v>160</v>
      </c>
      <c r="H187" s="168" t="s">
        <v>161</v>
      </c>
      <c r="I187" s="168" t="s">
        <v>162</v>
      </c>
      <c r="J187" s="168" t="s">
        <v>163</v>
      </c>
      <c r="K187" s="168" t="s">
        <v>164</v>
      </c>
      <c r="L187" s="169" t="s">
        <v>165</v>
      </c>
      <c r="M187" s="170" t="s">
        <v>166</v>
      </c>
      <c r="N187" s="171" t="s">
        <v>167</v>
      </c>
      <c r="O187" s="172" t="s">
        <v>168</v>
      </c>
      <c r="P187" s="170" t="s">
        <v>169</v>
      </c>
      <c r="Q187" s="170" t="s">
        <v>170</v>
      </c>
      <c r="R187" s="170" t="s">
        <v>171</v>
      </c>
      <c r="S187" s="173" t="s">
        <v>172</v>
      </c>
      <c r="T187" s="23"/>
    </row>
    <row r="188" spans="1:20" ht="17.25" customHeight="1" thickBot="1">
      <c r="A188" s="23"/>
      <c r="B188" s="45"/>
      <c r="C188" s="174" t="s">
        <v>173</v>
      </c>
      <c r="D188" s="174" t="s">
        <v>174</v>
      </c>
      <c r="E188" s="174" t="s">
        <v>175</v>
      </c>
      <c r="F188" s="174" t="s">
        <v>176</v>
      </c>
      <c r="G188" s="174" t="s">
        <v>177</v>
      </c>
      <c r="H188" s="174" t="s">
        <v>178</v>
      </c>
      <c r="I188" s="174" t="s">
        <v>179</v>
      </c>
      <c r="J188" s="174" t="s">
        <v>180</v>
      </c>
      <c r="K188" s="174" t="s">
        <v>181</v>
      </c>
      <c r="L188" s="175" t="s">
        <v>182</v>
      </c>
      <c r="M188" s="176" t="s">
        <v>183</v>
      </c>
      <c r="N188" s="177" t="s">
        <v>184</v>
      </c>
      <c r="O188" s="178" t="s">
        <v>185</v>
      </c>
      <c r="P188" s="176" t="s">
        <v>186</v>
      </c>
      <c r="Q188" s="176" t="s">
        <v>187</v>
      </c>
      <c r="R188" s="176" t="s">
        <v>188</v>
      </c>
      <c r="S188" s="179"/>
      <c r="T188" s="23"/>
    </row>
    <row r="189" spans="1:20" ht="10.5" customHeight="1">
      <c r="A189" s="23"/>
      <c r="B189" s="45"/>
      <c r="C189" s="25"/>
      <c r="D189" s="25"/>
      <c r="E189" s="25"/>
      <c r="F189" s="25"/>
      <c r="G189" s="25"/>
      <c r="H189" s="25"/>
      <c r="I189" s="25"/>
      <c r="J189" s="25"/>
      <c r="K189" s="25"/>
      <c r="L189" s="26"/>
      <c r="M189" s="23"/>
      <c r="N189" s="23"/>
      <c r="O189" s="25"/>
      <c r="P189" s="25"/>
      <c r="Q189" s="25"/>
      <c r="R189" s="25"/>
      <c r="S189" s="27"/>
      <c r="T189" s="23"/>
    </row>
    <row r="190" spans="1:20" ht="12.75">
      <c r="A190" s="23"/>
      <c r="B190" s="28"/>
      <c r="C190" s="23"/>
      <c r="D190" s="23"/>
      <c r="E190" s="180"/>
      <c r="F190" s="180"/>
      <c r="G190" s="180"/>
      <c r="H190" s="180"/>
      <c r="I190" s="180"/>
      <c r="J190" s="180"/>
      <c r="K190" s="180"/>
      <c r="L190" s="180"/>
      <c r="M190" s="180"/>
      <c r="N190" s="180"/>
      <c r="O190" s="180"/>
      <c r="P190" s="180"/>
      <c r="Q190" s="180"/>
      <c r="R190" s="180"/>
      <c r="S190" s="181">
        <f>C186+D186+E186+F186+G186+H186+I186+J186+K186+L186+M186+O186+R186+Q186+N186+P186</f>
        <v>7350</v>
      </c>
      <c r="T190" s="23"/>
    </row>
  </sheetData>
  <printOptions/>
  <pageMargins left="0.19652777777777777" right="0.2798611111111111" top="0.3902777777777778" bottom="0.3902777777777778" header="0.5" footer="0.5"/>
  <pageSetup cellComments="asDisplayed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Kozłowska</dc:creator>
  <cp:keywords/>
  <dc:description/>
  <cp:lastModifiedBy>x</cp:lastModifiedBy>
  <cp:lastPrinted>2006-08-22T06:05:49Z</cp:lastPrinted>
  <dcterms:created xsi:type="dcterms:W3CDTF">2001-10-08T06:34:13Z</dcterms:created>
  <dcterms:modified xsi:type="dcterms:W3CDTF">2007-01-18T07:12:48Z</dcterms:modified>
  <cp:category/>
  <cp:version/>
  <cp:contentType/>
  <cp:contentStatus/>
  <cp:revision>1</cp:revision>
</cp:coreProperties>
</file>